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16" windowHeight="9312" activeTab="1"/>
  </bookViews>
  <sheets>
    <sheet name="завтрак" sheetId="1" r:id="rId1"/>
    <sheet name="обед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O46" i="2" l="1"/>
  <c r="N46" i="2"/>
  <c r="M46" i="2"/>
  <c r="L46" i="2"/>
  <c r="K46" i="2"/>
  <c r="J46" i="2"/>
  <c r="I46" i="2"/>
  <c r="H46" i="2"/>
  <c r="G46" i="2"/>
  <c r="F46" i="2"/>
  <c r="E46" i="2"/>
  <c r="D46" i="2"/>
  <c r="C106" i="2" l="1"/>
  <c r="D106" i="2"/>
  <c r="E106" i="2"/>
  <c r="F106" i="2"/>
  <c r="G106" i="2"/>
  <c r="H106" i="2"/>
  <c r="I106" i="2"/>
  <c r="J106" i="2"/>
  <c r="K106" i="2"/>
  <c r="L106" i="2"/>
  <c r="M106" i="2"/>
  <c r="N106" i="2"/>
  <c r="O106" i="2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D2" i="3" s="1"/>
  <c r="D3" i="3" s="1"/>
  <c r="D4" i="3" s="1"/>
  <c r="D5" i="3" s="1"/>
  <c r="D6" i="3" s="1"/>
  <c r="D7" i="3" s="1"/>
  <c r="D8" i="3" s="1"/>
  <c r="D9" i="3" s="1"/>
  <c r="D10" i="3" s="1"/>
  <c r="D11" i="3" s="1"/>
  <c r="D12" i="3" s="1"/>
  <c r="D13" i="3" s="1"/>
  <c r="D14" i="3" s="1"/>
  <c r="D15" i="3" s="1"/>
  <c r="D16" i="3" s="1"/>
  <c r="D17" i="3" s="1"/>
  <c r="D18" i="3" s="1"/>
  <c r="D19" i="3" s="1"/>
  <c r="D20" i="3" s="1"/>
  <c r="D21" i="3" s="1"/>
  <c r="D22" i="3" s="1"/>
  <c r="D23" i="3" s="1"/>
  <c r="D24" i="3" s="1"/>
  <c r="D25" i="3" s="1"/>
  <c r="D26" i="3" s="1"/>
  <c r="D27" i="3" s="1"/>
  <c r="D28" i="3" s="1"/>
  <c r="D29" i="3" s="1"/>
  <c r="D30" i="3" s="1"/>
  <c r="D31" i="3" s="1"/>
  <c r="D32" i="3" s="1"/>
  <c r="D33" i="3" s="1"/>
  <c r="D34" i="3" s="1"/>
  <c r="D35" i="3" s="1"/>
  <c r="D36" i="3" s="1"/>
  <c r="D37" i="3" s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D101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D115" i="2" l="1"/>
  <c r="E115" i="2"/>
  <c r="F115" i="2"/>
  <c r="G115" i="2"/>
  <c r="H115" i="2"/>
  <c r="I115" i="2"/>
  <c r="J115" i="2"/>
  <c r="K115" i="2"/>
  <c r="L115" i="2"/>
  <c r="M115" i="2"/>
  <c r="N115" i="2"/>
  <c r="O115" i="2"/>
  <c r="C98" i="2"/>
  <c r="D98" i="2"/>
  <c r="E98" i="2"/>
  <c r="F98" i="2"/>
  <c r="G98" i="2"/>
  <c r="H98" i="2"/>
  <c r="I98" i="2"/>
  <c r="J98" i="2"/>
  <c r="K98" i="2"/>
  <c r="L98" i="2"/>
  <c r="M98" i="2"/>
  <c r="N98" i="2"/>
  <c r="O98" i="2"/>
  <c r="C63" i="2"/>
  <c r="D63" i="2"/>
  <c r="D81" i="2" s="1"/>
  <c r="E63" i="2"/>
  <c r="F63" i="2"/>
  <c r="F81" i="2" s="1"/>
  <c r="G63" i="2"/>
  <c r="H63" i="2"/>
  <c r="H81" i="2" s="1"/>
  <c r="I63" i="2"/>
  <c r="J63" i="2"/>
  <c r="J81" i="2" s="1"/>
  <c r="K63" i="2"/>
  <c r="L63" i="2"/>
  <c r="L81" i="2" s="1"/>
  <c r="M63" i="2"/>
  <c r="N63" i="2"/>
  <c r="N81" i="2" s="1"/>
  <c r="O63" i="2"/>
  <c r="D90" i="2"/>
  <c r="E90" i="2"/>
  <c r="F90" i="2"/>
  <c r="G90" i="2"/>
  <c r="H90" i="2"/>
  <c r="I90" i="2"/>
  <c r="J90" i="2"/>
  <c r="K90" i="2"/>
  <c r="L90" i="2"/>
  <c r="M90" i="2"/>
  <c r="N90" i="2"/>
  <c r="O90" i="2"/>
  <c r="C72" i="2"/>
  <c r="C81" i="2" s="1"/>
  <c r="D72" i="2"/>
  <c r="E72" i="2"/>
  <c r="E81" i="2" s="1"/>
  <c r="F72" i="2"/>
  <c r="G72" i="2"/>
  <c r="G81" i="2" s="1"/>
  <c r="H72" i="2"/>
  <c r="I72" i="2"/>
  <c r="I81" i="2" s="1"/>
  <c r="J72" i="2"/>
  <c r="K72" i="2"/>
  <c r="K81" i="2" s="1"/>
  <c r="L72" i="2"/>
  <c r="M72" i="2"/>
  <c r="M81" i="2" s="1"/>
  <c r="N72" i="2"/>
  <c r="O72" i="2"/>
  <c r="O81" i="2" s="1"/>
  <c r="C55" i="2"/>
  <c r="D55" i="2"/>
  <c r="E55" i="2"/>
  <c r="F55" i="2"/>
  <c r="G55" i="2"/>
  <c r="H55" i="2"/>
  <c r="I55" i="2"/>
  <c r="J55" i="2"/>
  <c r="K55" i="2"/>
  <c r="L55" i="2"/>
  <c r="M55" i="2"/>
  <c r="N55" i="2"/>
  <c r="O55" i="2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D65" i="1"/>
  <c r="E65" i="1"/>
  <c r="F65" i="1"/>
  <c r="G65" i="1"/>
  <c r="H65" i="1"/>
  <c r="I65" i="1"/>
  <c r="J65" i="1"/>
  <c r="K65" i="1"/>
  <c r="L65" i="1"/>
  <c r="M65" i="1"/>
  <c r="N65" i="1"/>
  <c r="O65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M116" i="2" l="1"/>
  <c r="M117" i="2" s="1"/>
  <c r="I116" i="2"/>
  <c r="I117" i="2" s="1"/>
  <c r="E116" i="2"/>
  <c r="E117" i="2" s="1"/>
  <c r="N116" i="2"/>
  <c r="N117" i="2" s="1"/>
  <c r="O116" i="2"/>
  <c r="O117" i="2" s="1"/>
  <c r="K116" i="2"/>
  <c r="K117" i="2" s="1"/>
  <c r="M103" i="1"/>
  <c r="M104" i="1" s="1"/>
  <c r="I103" i="1"/>
  <c r="I104" i="1" s="1"/>
  <c r="E103" i="1"/>
  <c r="E104" i="1" s="1"/>
  <c r="J103" i="1"/>
  <c r="J104" i="1" s="1"/>
  <c r="F103" i="1"/>
  <c r="F104" i="1" s="1"/>
  <c r="G103" i="1"/>
  <c r="G104" i="1" s="1"/>
  <c r="N103" i="1"/>
  <c r="N104" i="1" s="1"/>
  <c r="O103" i="1"/>
  <c r="O104" i="1" s="1"/>
  <c r="K103" i="1"/>
  <c r="K104" i="1" s="1"/>
  <c r="P103" i="1"/>
  <c r="P104" i="1" s="1"/>
  <c r="L103" i="1"/>
  <c r="L104" i="1" s="1"/>
  <c r="H103" i="1"/>
  <c r="H104" i="1" s="1"/>
  <c r="D103" i="1"/>
  <c r="D104" i="1" s="1"/>
  <c r="G116" i="2"/>
  <c r="G117" i="2" s="1"/>
  <c r="D117" i="2"/>
  <c r="F117" i="2"/>
  <c r="L116" i="2"/>
  <c r="L117" i="2" s="1"/>
  <c r="J116" i="2"/>
  <c r="J117" i="2" s="1"/>
  <c r="H116" i="2"/>
  <c r="H117" i="2" s="1"/>
</calcChain>
</file>

<file path=xl/sharedStrings.xml><?xml version="1.0" encoding="utf-8"?>
<sst xmlns="http://schemas.openxmlformats.org/spreadsheetml/2006/main" count="315" uniqueCount="218">
  <si>
    <t>Наименование блюд</t>
  </si>
  <si>
    <t>Пищевые вещества ( г )</t>
  </si>
  <si>
    <t>Витамины ( мг )</t>
  </si>
  <si>
    <t>Минеральные вещества ( мг )</t>
  </si>
  <si>
    <t>А</t>
  </si>
  <si>
    <t>В1</t>
  </si>
  <si>
    <t>В2</t>
  </si>
  <si>
    <t>С</t>
  </si>
  <si>
    <t>Са</t>
  </si>
  <si>
    <t>Mg</t>
  </si>
  <si>
    <t>P</t>
  </si>
  <si>
    <t>Fe</t>
  </si>
  <si>
    <t>белки</t>
  </si>
  <si>
    <t>жиры</t>
  </si>
  <si>
    <t>углеводы</t>
  </si>
  <si>
    <t>№ ТТК</t>
  </si>
  <si>
    <t>1 НЕДЕЛЯ</t>
  </si>
  <si>
    <t>1 день ( понедельник )</t>
  </si>
  <si>
    <t>Кофейный напиток ( напиток злаковый растворимый, молоко 3,2%,сахар</t>
  </si>
  <si>
    <t>Сыр</t>
  </si>
  <si>
    <t>Фрукты свежие</t>
  </si>
  <si>
    <t>2 день ( вторник )</t>
  </si>
  <si>
    <t>Каша молочная ячневая (крупа ячневая, молоко 3,2%, сахар , соль йодир)</t>
  </si>
  <si>
    <t>Чай с вареньем</t>
  </si>
  <si>
    <t>3 день ( среда )</t>
  </si>
  <si>
    <t>Каша рисовая молочная (крупа рисовая, молоко 3,2%, сахар , соль йодир)</t>
  </si>
  <si>
    <t>Чай с молоком</t>
  </si>
  <si>
    <t>Масло сливочное</t>
  </si>
  <si>
    <t>ИТОГО за 2 день</t>
  </si>
  <si>
    <t>PP</t>
  </si>
  <si>
    <t>ИТОГО за  3 день</t>
  </si>
  <si>
    <t>Каша пшенная молочная (крупа пшено , молоко 3,2%, сахар , соль йодир)</t>
  </si>
  <si>
    <t>Какао с молоком</t>
  </si>
  <si>
    <t>Яйцо отварное</t>
  </si>
  <si>
    <t>ИТОГО за  4 день</t>
  </si>
  <si>
    <t>4 день ( четверг )</t>
  </si>
  <si>
    <t>5 день ( пятница )</t>
  </si>
  <si>
    <t>Котлета " Незнайка" ( мясо говядина,молоко 3,2%, яйцо куриное, хлеб, лук репч., соль йодир.)</t>
  </si>
  <si>
    <t>Макаронные изделия отварные ( макарон. изд., масло слив., соль йодир.)</t>
  </si>
  <si>
    <t>ИТОГО за  5 день</t>
  </si>
  <si>
    <t>6 день ( суббота )</t>
  </si>
  <si>
    <t>7 день ( понедельник )</t>
  </si>
  <si>
    <t>2 НЕДЕЛЯ</t>
  </si>
  <si>
    <t>Каша  молочная овсяная Геркулес (крупа Геркулес, молоко 3,2%, сахар , соль йодир)</t>
  </si>
  <si>
    <t>ИТОГО за  6 день</t>
  </si>
  <si>
    <t>ИТОГО за  7 день</t>
  </si>
  <si>
    <t>8 день ( вторник )</t>
  </si>
  <si>
    <t>Фрикадельки рыбные ( минтай, хлеб,лук реп., яйцо куриное, соль йодир.)</t>
  </si>
  <si>
    <t>Чай с лимоном</t>
  </si>
  <si>
    <t>Компот из кураги и облепихи (курага,облепиха протертая с сахаром, сахар)</t>
  </si>
  <si>
    <t>ИТОГО за  8 день</t>
  </si>
  <si>
    <t>9 день ( среда)</t>
  </si>
  <si>
    <t>Энерг. ценность (ккал)</t>
  </si>
  <si>
    <t>Суп картофельный с макаронами (мясной бульон,картофель, морковь, лук репч., масло рсат., соль йодир., макарон. изделия)</t>
  </si>
  <si>
    <t>Биточки мясные ( мясо говядина, хлеб пшентичный, лкук репч., соль йодир.)</t>
  </si>
  <si>
    <t>Рис отварной ( крупа рисовая,масло слив., соль йодир. )</t>
  </si>
  <si>
    <t xml:space="preserve">ИТОГО за  1 день </t>
  </si>
  <si>
    <t>Икра кабачковая</t>
  </si>
  <si>
    <t>Голубцы ленивые ( мясо говядина, капуста свежая, лук репч., крупа рисовая, масло раст., соль йодир.)</t>
  </si>
  <si>
    <t>Суп гороховый ( мясо говядина, картофель, горох, морковь, лук репч., масло раст., соль йодир.)</t>
  </si>
  <si>
    <t>80/50</t>
  </si>
  <si>
    <t>Чай с молоком ( чай, молоко 3,2%)</t>
  </si>
  <si>
    <t xml:space="preserve">ИТОГО за  2 день </t>
  </si>
  <si>
    <t>Котлета мясная ( мясо говядина, хлеб пшен., лук репч., соль йодир.)</t>
  </si>
  <si>
    <t>Компот их сухофруктов (смесь сухофруктов, сахар-песок)</t>
  </si>
  <si>
    <t xml:space="preserve">ИТОГО за  3 день </t>
  </si>
  <si>
    <t>Огурцы соленые порциями</t>
  </si>
  <si>
    <t>Щи из свежей капусты ( мясо говядина, капуста свежая, картофель, морковь, лук репч., томатная паста, масло раст., соль йодир.)</t>
  </si>
  <si>
    <t>Биточки рыбные ( минтай, хлеб, масло раст., соль йодир.)</t>
  </si>
  <si>
    <t>200/20</t>
  </si>
  <si>
    <t xml:space="preserve">ИТОГО за  4 день </t>
  </si>
  <si>
    <t>0,0,48</t>
  </si>
  <si>
    <t>5 день ( пятница)</t>
  </si>
  <si>
    <t xml:space="preserve">ИТОГО за  5 день </t>
  </si>
  <si>
    <t xml:space="preserve">ИТОГО за  6 день </t>
  </si>
  <si>
    <t>Биточки мясные ( мясо говядина, хлеб пшен., лук репч., соль йодир.)</t>
  </si>
  <si>
    <t>Макаронные изделия отварные (макарон. изделия, масло слив., соль йодир.)</t>
  </si>
  <si>
    <t xml:space="preserve">ИТОГО за  7 день </t>
  </si>
  <si>
    <t>Хлеб пшеничный высш/ сорт</t>
  </si>
  <si>
    <t xml:space="preserve">ИТОГО за  8 день </t>
  </si>
  <si>
    <t>10 день ( четверг)</t>
  </si>
  <si>
    <t>11 день ( пятница )</t>
  </si>
  <si>
    <t>12 день ( суббота )</t>
  </si>
  <si>
    <t xml:space="preserve">ИТОГО за 9 день </t>
  </si>
  <si>
    <t xml:space="preserve">ИТОГО за 12 день </t>
  </si>
  <si>
    <t xml:space="preserve">ИТОГО за 11 день </t>
  </si>
  <si>
    <t xml:space="preserve">ИТОГО за 10 день </t>
  </si>
  <si>
    <t>Рассольник " Ленинградский " (мясо говядина, картофель, крупа перловая, морковь, лук репч., масло слив., сольйодир.)</t>
  </si>
  <si>
    <t>Борщ из свежей капусты ( мясо говядина, капуста свежая, картофель, морковь, свекла, лук репч., томатная паста, масло раст., соль йодир.)</t>
  </si>
  <si>
    <t>Капуста тушеная ( капуста белокочанная, морковь, лук репч., масло раст., томатное пюре, соль йодир.)</t>
  </si>
  <si>
    <t>Мясо тушеное ( мясо говядина, морковь, лук репч., масло раст., тоатное пюре, соль йодир.)</t>
  </si>
  <si>
    <t>Сосиски отварные (сосиски, соль йодир.)</t>
  </si>
  <si>
    <t>Чай с вареньем (чай, варенье )</t>
  </si>
  <si>
    <t>Компот из свежих фруктов( яблоки свежие, сахар песок, апельсины свежие )</t>
  </si>
  <si>
    <t xml:space="preserve">Рассольник " Ленинградский " (мясо говядина, картофель,  крупа перловая, лук репч., морковь, огурцы соленые, масло раст., соль йодир.) </t>
  </si>
  <si>
    <t>Плов с мясом ( мясо говядина, крупа рисовая,морковь, лук репч., масло раст.,сольйодир.)</t>
  </si>
  <si>
    <t>Суп картофельный с крупой ( мясо говядина, крупа рисовая, морковь, лук репч., масло раст., соль йодир.)</t>
  </si>
  <si>
    <t>Каша гречневая рассыпчатая ( крупа гречневая, масло слив., соль йодир.)</t>
  </si>
  <si>
    <t>Чай с лимоном (чай, сахар, лимон свежий)</t>
  </si>
  <si>
    <t>Гуляш из отварного мяса ( мясо говядина, морковь, лук репч., масло раст., мука пшен.,соль йодир., томатная паста )</t>
  </si>
  <si>
    <t>Каша перловая отварная ( крупа перловая, масло слив., соль йодир.)</t>
  </si>
  <si>
    <t>Компот из кураги ( курага, сахар песок)</t>
  </si>
  <si>
    <t>Жаркое по домашнему ( мясо говядина, картофель, лук репч., томатное пюре, масло рст., соль йодир.)</t>
  </si>
  <si>
    <t>ВСЕГО за 12 дней</t>
  </si>
  <si>
    <t>В среднем за 1 день</t>
  </si>
  <si>
    <t>Отклонение</t>
  </si>
  <si>
    <t>20-25</t>
  </si>
  <si>
    <t>80-100</t>
  </si>
  <si>
    <t>600-750</t>
  </si>
  <si>
    <t>норма</t>
  </si>
  <si>
    <t>Блюда готовятся по технологическим картам. Источником для карт является:</t>
  </si>
  <si>
    <t>Суточная потребность по МР 2.4.0179-20        1-4 классов</t>
  </si>
  <si>
    <t>Сезон: осенне-зимний Возрастная категория: 7-11 лет</t>
  </si>
  <si>
    <t>11 день ( пятница)</t>
  </si>
  <si>
    <t>12 день (суббота)</t>
  </si>
  <si>
    <r>
      <t xml:space="preserve">Сборник рецептур блюд на продукцию для обучающихся во всех образовательных учреждениях,                                                         </t>
    </r>
    <r>
      <rPr>
        <b/>
        <sz val="10"/>
        <color rgb="FF000000"/>
        <rFont val="Calibri"/>
        <family val="2"/>
        <charset val="204"/>
        <scheme val="minor"/>
      </rPr>
      <t>Соотношение Ca:Mg = 216:215= 1:1 при норме 1:0,5</t>
    </r>
  </si>
  <si>
    <r>
      <t xml:space="preserve">Под редакцией М.П. Могильного, В.А, Тутельяна. - М: ДеЛи плюс, 2015 год.                                                                                                           </t>
    </r>
    <r>
      <rPr>
        <b/>
        <sz val="10"/>
        <color rgb="FF000000"/>
        <rFont val="Calibri"/>
        <family val="2"/>
        <charset val="204"/>
        <scheme val="minor"/>
      </rPr>
      <t xml:space="preserve">Са:Р </t>
    </r>
    <r>
      <rPr>
        <sz val="10"/>
        <color theme="1"/>
        <rFont val="Calibri"/>
        <family val="2"/>
        <charset val="204"/>
        <scheme val="minor"/>
      </rPr>
      <t xml:space="preserve">= </t>
    </r>
    <r>
      <rPr>
        <b/>
        <sz val="10"/>
        <color rgb="FF000000"/>
        <rFont val="Candara"/>
        <family val="2"/>
        <charset val="204"/>
      </rPr>
      <t>216:222</t>
    </r>
    <r>
      <rPr>
        <b/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theme="1"/>
        <rFont val="Calibri"/>
        <family val="2"/>
        <charset val="204"/>
        <scheme val="minor"/>
      </rPr>
      <t xml:space="preserve">= </t>
    </r>
    <r>
      <rPr>
        <b/>
        <sz val="10"/>
        <color rgb="FF000000"/>
        <rFont val="Calibri"/>
        <family val="2"/>
        <charset val="204"/>
        <scheme val="minor"/>
      </rPr>
      <t>1:1,</t>
    </r>
    <r>
      <rPr>
        <sz val="10"/>
        <color theme="1"/>
        <rFont val="Calibri"/>
        <family val="2"/>
        <charset val="204"/>
        <scheme val="minor"/>
      </rPr>
      <t xml:space="preserve">и </t>
    </r>
    <r>
      <rPr>
        <b/>
        <sz val="10"/>
        <color rgb="FF000000"/>
        <rFont val="Calibri"/>
        <family val="2"/>
        <charset val="204"/>
        <scheme val="minor"/>
      </rPr>
      <t>при норме i:i,s</t>
    </r>
  </si>
  <si>
    <t>Сосиски отварные</t>
  </si>
  <si>
    <t>Каша манная молочная (крупа манная , молоко 3,2%, сахар , соль йодир)</t>
  </si>
  <si>
    <t>ИТОГО за  12 день</t>
  </si>
  <si>
    <t>ИТОГО за  11 день</t>
  </si>
  <si>
    <t>ИТОГО за  10 день</t>
  </si>
  <si>
    <t>ИТОГО за  9 день</t>
  </si>
  <si>
    <t>Сок фруктовый</t>
  </si>
  <si>
    <t>Каша кукурузная молочная (крупа кукурузная , молоко 3,2%, сахар , соль йодир)</t>
  </si>
  <si>
    <t>400-550</t>
  </si>
  <si>
    <t>Каша гречневая молочная (крупа гречневая , молоко 3,2%, сахар , соль йодир)</t>
  </si>
  <si>
    <t>60-80</t>
  </si>
  <si>
    <t>№ технологических карт</t>
  </si>
  <si>
    <t>Масло сливочное (порциями)</t>
  </si>
  <si>
    <t>Кисель</t>
  </si>
  <si>
    <t>Сыр (проциями)</t>
  </si>
  <si>
    <t>Винегрет овощной</t>
  </si>
  <si>
    <t>Огурцы свежие (порциями)</t>
  </si>
  <si>
    <t>Тефтели рыбные</t>
  </si>
  <si>
    <t>Помидоры свежие (порциями)</t>
  </si>
  <si>
    <t>Запеканка картофельная с мясом</t>
  </si>
  <si>
    <t>Яйца вареные</t>
  </si>
  <si>
    <t>Плов из отварной говядины</t>
  </si>
  <si>
    <t>Яблоки,груши,бананы свежие</t>
  </si>
  <si>
    <t>Макаронные изделия отварные</t>
  </si>
  <si>
    <t>Картофельное пюре</t>
  </si>
  <si>
    <t>Макаронные изделия отварные с маслом сливочным</t>
  </si>
  <si>
    <t>Каша гречневая рассыпчатая</t>
  </si>
  <si>
    <t>Рис отварной</t>
  </si>
  <si>
    <t>Гуляш из отварной говядины</t>
  </si>
  <si>
    <t>Борщ с капустой и картофелем</t>
  </si>
  <si>
    <t>Голубцы с мясом и рисом</t>
  </si>
  <si>
    <t>Суп рассольник</t>
  </si>
  <si>
    <t>Рулет мясной с яйцом</t>
  </si>
  <si>
    <t>Суп картофельный с крупой</t>
  </si>
  <si>
    <t>Жаркое по-домашнему</t>
  </si>
  <si>
    <t>Суп картофельный с горохом</t>
  </si>
  <si>
    <t>Тесто дрожжевое</t>
  </si>
  <si>
    <t>Суп с макаронными изделиями и картофелем</t>
  </si>
  <si>
    <t>Булочка веснушка</t>
  </si>
  <si>
    <t>Суп лапша домашняя</t>
  </si>
  <si>
    <t>Крендель сахарный</t>
  </si>
  <si>
    <t>Лапша домашняя</t>
  </si>
  <si>
    <t>Омлет натуральный</t>
  </si>
  <si>
    <t>Суп картофельный с мясными фрикадельками</t>
  </si>
  <si>
    <t>Морс облепиха</t>
  </si>
  <si>
    <t>Мясные фрикадельки</t>
  </si>
  <si>
    <t>Напиток из облепихи с курагой</t>
  </si>
  <si>
    <t>Суп с клецками</t>
  </si>
  <si>
    <t>Соус сметанный</t>
  </si>
  <si>
    <t>Клецки мучные</t>
  </si>
  <si>
    <t>Соус сметанный с томатом</t>
  </si>
  <si>
    <t xml:space="preserve">Суп с картофельный с макаронными изделиями </t>
  </si>
  <si>
    <t>Шницель рыбный натуральный</t>
  </si>
  <si>
    <t>Щи из свежей капусты</t>
  </si>
  <si>
    <t>Котлеты или биточки рыбные</t>
  </si>
  <si>
    <t>Каша вязкая молочная из пшенной, овсяной, гречневой круп</t>
  </si>
  <si>
    <t>Котлеты, биточки, шницели мясные</t>
  </si>
  <si>
    <t>Каша рисовая с изюмом</t>
  </si>
  <si>
    <t>Каша вязкая молочная из кукурузной крупы</t>
  </si>
  <si>
    <t>Каша жидкая молочная из манной муки</t>
  </si>
  <si>
    <t>Каша вязкая молочная из ячневойой крупы</t>
  </si>
  <si>
    <t>Каша жидкая молочная из гречневой муки</t>
  </si>
  <si>
    <t>Каша жидкая молочная из рисовой муки</t>
  </si>
  <si>
    <t>Компот из смеси сухофруктов</t>
  </si>
  <si>
    <t>Чай -заварка</t>
  </si>
  <si>
    <t>Компот из чернослива</t>
  </si>
  <si>
    <t>Компот из кураги</t>
  </si>
  <si>
    <t>Кофейный напиток с молоком</t>
  </si>
  <si>
    <t>Чай с молоком или со сливками</t>
  </si>
  <si>
    <t>Соки фруктовые и ягодные натуральные</t>
  </si>
  <si>
    <t>Компот из свежих плодов</t>
  </si>
  <si>
    <t>Муниципальное бюджетное общеобразовательное учреждение</t>
  </si>
  <si>
    <t xml:space="preserve">УТВЕРЖДАЮ </t>
  </si>
  <si>
    <t>10_15</t>
  </si>
  <si>
    <t>Котлета "Мечта" ( минтай, хлеб, молоко 3,2%, масло слив., соль йодир)</t>
  </si>
  <si>
    <t>Картофельное пюре ( картофель, молоко 3,2%, масло слив., соль йодир)</t>
  </si>
  <si>
    <t>Какао с молоком (какао-порошок, молоко</t>
  </si>
  <si>
    <t>Каша  молочная Дружба (крупа пшено, крупа рисовая, молоко 3,2%, сахар , соль йодир)</t>
  </si>
  <si>
    <t>Какао с молоком (какао-порошок, молоко 3,2%, сахар)</t>
  </si>
  <si>
    <t>Макаронные изделия отварные (макарон. изд., масло слив., соль йодир.)</t>
  </si>
  <si>
    <t>Чай с молоком (чай, молоко 3,2%)</t>
  </si>
  <si>
    <t>Картофельное пюре (картофель, молоко 3,2%, масло слив., соль йодир)</t>
  </si>
  <si>
    <t>Кофейный напиток (напиток злаковый растворимый, молоко 3,2%,сахар)</t>
  </si>
  <si>
    <t>Чай с вареньем (чай, сахар, варенье)</t>
  </si>
  <si>
    <t>Примерное 10 - дневное меню одноразового питания 1-4 классов, согласно нормам  СанПиН 2409.08 и МР 2.4.0179-20,                                                                  обучающихся, получающих начальное общее образование</t>
  </si>
  <si>
    <t>Рис отварной ( крупа рисовая,масло слив., соль йодир.)</t>
  </si>
  <si>
    <t>" Баянгольская средняя общеобрразовательная школа"</t>
  </si>
  <si>
    <t>671601,Республика Бурятия, Баргузинский район, с. Баянгол, ул. Ленина, 69</t>
  </si>
  <si>
    <r>
      <t>Тел. 8(301 31) 98-335; факс 8(301 31) 98-335; e-mail; bayangol</t>
    </r>
    <r>
      <rPr>
        <i/>
        <u/>
        <sz val="11"/>
        <color theme="1"/>
        <rFont val="Times New Roman"/>
        <family val="1"/>
        <charset val="204"/>
      </rPr>
      <t>@mail.ru</t>
    </r>
  </si>
  <si>
    <t>Директор школы                            Дондупова Е.Р.</t>
  </si>
  <si>
    <t xml:space="preserve">СОГЛАСОВАНО </t>
  </si>
  <si>
    <t>Заведующая                       Ринчино М.Б.</t>
  </si>
  <si>
    <t>СОГЛАСОВАНО</t>
  </si>
  <si>
    <t>УТВЕРЖДАЮ</t>
  </si>
  <si>
    <t>Директор школы             Дондупова Е.Р.</t>
  </si>
  <si>
    <t xml:space="preserve">Председатель ПК                 Намжилова Т.Б. </t>
  </si>
  <si>
    <t>Суп Крестьянский с крупой перловой (мясной бульон, картофель, капуста свежая, морковь, лук репч., перловая крупа,масло растительное,соль йод.)</t>
  </si>
  <si>
    <t>Напиток из шиповника ( плоды шиповника, сахар-песок )</t>
  </si>
  <si>
    <t>Картофельное пюре ( картофель, молоко 3,2%, масло слив., соль йодир.)</t>
  </si>
  <si>
    <t>Фрукт</t>
  </si>
  <si>
    <t>Примерное 12 - дневное меню одноразового питания 1-4 классов, согласно нормам  СанПиН 2409.08 и МР 2.4.0179-20,                                                                                           обучающихся, получающих начальное общее образование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</si>
</sst>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"/>
      <color rgb="FF000000"/>
      <name val="Courier New"/>
      <family val="3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b/>
      <sz val="10"/>
      <color rgb="FF000000"/>
      <name val="Candara"/>
      <family val="2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1" xfId="0" applyBorder="1"/>
    <xf numFmtId="0" fontId="0" fillId="0" borderId="5" xfId="0" applyBorder="1"/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0" xfId="0" applyFont="1"/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0" xfId="0" applyFont="1" applyBorder="1"/>
    <xf numFmtId="0" fontId="0" fillId="0" borderId="3" xfId="0" applyBorder="1"/>
    <xf numFmtId="0" fontId="0" fillId="0" borderId="0" xfId="0" applyBorder="1"/>
    <xf numFmtId="0" fontId="2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3" xfId="0" applyFont="1" applyBorder="1"/>
    <xf numFmtId="0" fontId="6" fillId="0" borderId="1" xfId="0" applyFont="1" applyBorder="1" applyAlignment="1">
      <alignment horizontal="left" vertical="center"/>
    </xf>
    <xf numFmtId="0" fontId="6" fillId="0" borderId="0" xfId="0" applyFont="1"/>
    <xf numFmtId="0" fontId="8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6" fillId="0" borderId="1" xfId="0" applyFont="1" applyBorder="1"/>
    <xf numFmtId="0" fontId="6" fillId="0" borderId="5" xfId="0" applyFont="1" applyBorder="1"/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7" fillId="0" borderId="0" xfId="0" applyFont="1"/>
    <xf numFmtId="0" fontId="1" fillId="0" borderId="1" xfId="0" applyFont="1" applyBorder="1"/>
    <xf numFmtId="17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1" fillId="0" borderId="6" xfId="0" applyFont="1" applyBorder="1"/>
    <xf numFmtId="0" fontId="12" fillId="0" borderId="0" xfId="0" applyFont="1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/>
    <xf numFmtId="0" fontId="3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1" fillId="0" borderId="0" xfId="0" applyFont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5" fillId="0" borderId="6" xfId="0" applyFont="1" applyBorder="1" applyAlignment="1">
      <alignment horizontal="left" vertical="top" wrapText="1"/>
    </xf>
    <xf numFmtId="0" fontId="2" fillId="0" borderId="6" xfId="0" applyFont="1" applyBorder="1" applyAlignment="1"/>
    <xf numFmtId="0" fontId="6" fillId="0" borderId="0" xfId="0" applyFont="1" applyAlignment="1">
      <alignment horizontal="justify" vertical="top" wrapText="1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6" xfId="0" applyFont="1" applyBorder="1" applyAlignment="1">
      <alignment wrapText="1"/>
    </xf>
    <xf numFmtId="0" fontId="1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6"/>
  <sheetViews>
    <sheetView workbookViewId="0">
      <selection sqref="A1:P4"/>
    </sheetView>
  </sheetViews>
  <sheetFormatPr defaultRowHeight="14.4" x14ac:dyDescent="0.3"/>
  <cols>
    <col min="1" max="1" width="5.88671875" customWidth="1"/>
    <col min="2" max="2" width="31.88671875" customWidth="1"/>
    <col min="3" max="16" width="7.33203125" customWidth="1"/>
  </cols>
  <sheetData>
    <row r="1" spans="1:16" x14ac:dyDescent="0.3">
      <c r="A1" s="82" t="s">
        <v>188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</row>
    <row r="2" spans="1:16" x14ac:dyDescent="0.3">
      <c r="A2" s="82" t="s">
        <v>203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</row>
    <row r="3" spans="1:16" x14ac:dyDescent="0.3">
      <c r="A3" s="82" t="s">
        <v>204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</row>
    <row r="4" spans="1:16" x14ac:dyDescent="0.3">
      <c r="A4" s="83" t="s">
        <v>205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</row>
    <row r="5" spans="1:16" x14ac:dyDescent="0.3">
      <c r="A5" s="71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6" x14ac:dyDescent="0.3">
      <c r="A6" s="71"/>
      <c r="B6" s="73" t="s">
        <v>207</v>
      </c>
      <c r="C6" s="71"/>
      <c r="D6" s="71"/>
      <c r="E6" s="71"/>
      <c r="F6" s="71"/>
      <c r="G6" s="71"/>
      <c r="H6" s="71"/>
      <c r="I6" s="71"/>
      <c r="J6" s="71"/>
      <c r="K6" s="84" t="s">
        <v>189</v>
      </c>
      <c r="L6" s="85"/>
      <c r="M6" s="85"/>
      <c r="N6" s="85"/>
      <c r="O6" s="85"/>
      <c r="P6" s="85"/>
    </row>
    <row r="7" spans="1:16" x14ac:dyDescent="0.3">
      <c r="A7" s="71"/>
      <c r="B7" s="73" t="s">
        <v>208</v>
      </c>
      <c r="C7" s="71"/>
      <c r="D7" s="71"/>
      <c r="E7" s="71"/>
      <c r="F7" s="71"/>
      <c r="G7" s="71"/>
      <c r="H7" s="71"/>
      <c r="I7" s="71"/>
      <c r="J7" s="71"/>
      <c r="K7" s="84" t="s">
        <v>206</v>
      </c>
      <c r="L7" s="85"/>
      <c r="M7" s="85"/>
      <c r="N7" s="85"/>
      <c r="O7" s="85"/>
      <c r="P7" s="85"/>
    </row>
    <row r="8" spans="1:16" x14ac:dyDescent="0.3">
      <c r="A8" s="72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</row>
    <row r="9" spans="1:16" ht="27" customHeight="1" x14ac:dyDescent="0.3">
      <c r="B9" s="86" t="s">
        <v>201</v>
      </c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</row>
    <row r="11" spans="1:16" ht="15" customHeight="1" x14ac:dyDescent="0.3">
      <c r="A11" s="15"/>
      <c r="B11" s="93" t="s">
        <v>112</v>
      </c>
      <c r="C11" s="94"/>
      <c r="D11" s="94"/>
      <c r="E11" s="94"/>
      <c r="F11" s="94"/>
      <c r="G11" s="94"/>
    </row>
    <row r="12" spans="1:16" ht="55.2" x14ac:dyDescent="0.3">
      <c r="A12" s="22" t="s">
        <v>15</v>
      </c>
      <c r="B12" s="19" t="s">
        <v>0</v>
      </c>
      <c r="C12" s="19"/>
      <c r="D12" s="19"/>
      <c r="E12" s="20" t="s">
        <v>1</v>
      </c>
      <c r="F12" s="21"/>
      <c r="G12" s="22" t="s">
        <v>52</v>
      </c>
      <c r="H12" s="87" t="s">
        <v>2</v>
      </c>
      <c r="I12" s="88"/>
      <c r="J12" s="88"/>
      <c r="K12" s="88"/>
      <c r="L12" s="89"/>
      <c r="M12" s="87" t="s">
        <v>3</v>
      </c>
      <c r="N12" s="88"/>
      <c r="O12" s="88"/>
      <c r="P12" s="89"/>
    </row>
    <row r="13" spans="1:16" x14ac:dyDescent="0.3">
      <c r="A13" s="1"/>
      <c r="B13" s="1"/>
      <c r="C13" s="1"/>
      <c r="D13" s="7" t="s">
        <v>12</v>
      </c>
      <c r="E13" s="7" t="s">
        <v>13</v>
      </c>
      <c r="F13" s="7" t="s">
        <v>14</v>
      </c>
      <c r="G13" s="7"/>
      <c r="H13" s="7" t="s">
        <v>4</v>
      </c>
      <c r="I13" s="7" t="s">
        <v>5</v>
      </c>
      <c r="J13" s="7" t="s">
        <v>6</v>
      </c>
      <c r="K13" s="7" t="s">
        <v>29</v>
      </c>
      <c r="L13" s="7" t="s">
        <v>7</v>
      </c>
      <c r="M13" s="8" t="s">
        <v>8</v>
      </c>
      <c r="N13" s="8" t="s">
        <v>9</v>
      </c>
      <c r="O13" s="8" t="s">
        <v>10</v>
      </c>
      <c r="P13" s="8" t="s">
        <v>11</v>
      </c>
    </row>
    <row r="14" spans="1:16" x14ac:dyDescent="0.3">
      <c r="A14" s="1"/>
      <c r="B14" s="6" t="s">
        <v>16</v>
      </c>
      <c r="C14" s="90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2"/>
    </row>
    <row r="15" spans="1:16" x14ac:dyDescent="0.3">
      <c r="A15" s="19"/>
      <c r="B15" s="23" t="s">
        <v>17</v>
      </c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4"/>
      <c r="P15" s="44"/>
    </row>
    <row r="16" spans="1:16" ht="41.4" x14ac:dyDescent="0.3">
      <c r="A16" s="19">
        <v>62</v>
      </c>
      <c r="B16" s="25" t="s">
        <v>22</v>
      </c>
      <c r="C16" s="19">
        <v>200</v>
      </c>
      <c r="D16" s="19">
        <v>6.65</v>
      </c>
      <c r="E16" s="19">
        <v>9.98</v>
      </c>
      <c r="F16" s="19">
        <v>44.71</v>
      </c>
      <c r="G16" s="19">
        <v>295.45</v>
      </c>
      <c r="H16" s="19">
        <v>35.450000000000003</v>
      </c>
      <c r="I16" s="19">
        <v>0.127</v>
      </c>
      <c r="J16" s="19">
        <v>0.17199999999999999</v>
      </c>
      <c r="K16" s="19">
        <v>1.1180000000000001</v>
      </c>
      <c r="L16" s="19">
        <v>1.0629999999999999</v>
      </c>
      <c r="M16" s="19">
        <v>147.78</v>
      </c>
      <c r="N16" s="19">
        <v>33.19</v>
      </c>
      <c r="O16" s="45">
        <v>219.55</v>
      </c>
      <c r="P16" s="45">
        <v>0.88</v>
      </c>
    </row>
    <row r="17" spans="1:16" ht="41.4" x14ac:dyDescent="0.3">
      <c r="A17" s="19">
        <v>33</v>
      </c>
      <c r="B17" s="25" t="s">
        <v>18</v>
      </c>
      <c r="C17" s="19">
        <v>200</v>
      </c>
      <c r="D17" s="19">
        <v>3.6</v>
      </c>
      <c r="E17" s="19">
        <v>2.8</v>
      </c>
      <c r="F17" s="19">
        <v>15.96</v>
      </c>
      <c r="G17" s="19">
        <v>100.6</v>
      </c>
      <c r="H17" s="19">
        <v>20</v>
      </c>
      <c r="I17" s="19">
        <v>0.04</v>
      </c>
      <c r="J17" s="19">
        <v>0.16</v>
      </c>
      <c r="K17" s="19">
        <v>0.1</v>
      </c>
      <c r="L17" s="19">
        <v>1.3</v>
      </c>
      <c r="M17" s="19">
        <v>125.78</v>
      </c>
      <c r="N17" s="19">
        <v>14</v>
      </c>
      <c r="O17" s="45">
        <v>90</v>
      </c>
      <c r="P17" s="45">
        <v>0.13</v>
      </c>
    </row>
    <row r="18" spans="1:16" x14ac:dyDescent="0.3">
      <c r="A18" s="19"/>
      <c r="B18" s="24" t="s">
        <v>78</v>
      </c>
      <c r="C18" s="19">
        <v>25</v>
      </c>
      <c r="D18" s="19">
        <v>1.9</v>
      </c>
      <c r="E18" s="19">
        <v>0.24</v>
      </c>
      <c r="F18" s="19">
        <v>12.3</v>
      </c>
      <c r="G18" s="19">
        <v>58.75</v>
      </c>
      <c r="H18" s="19">
        <v>0.04</v>
      </c>
      <c r="I18" s="19">
        <v>0.01</v>
      </c>
      <c r="J18" s="19">
        <v>0.32</v>
      </c>
      <c r="K18" s="19">
        <v>0</v>
      </c>
      <c r="L18" s="19">
        <v>5.27</v>
      </c>
      <c r="M18" s="19">
        <v>3.92</v>
      </c>
      <c r="N18" s="19">
        <v>27.72</v>
      </c>
      <c r="O18" s="45">
        <v>0.3</v>
      </c>
      <c r="P18" s="45">
        <v>0</v>
      </c>
    </row>
    <row r="19" spans="1:16" s="9" customFormat="1" x14ac:dyDescent="0.3">
      <c r="A19" s="23">
        <v>2</v>
      </c>
      <c r="B19" s="25" t="s">
        <v>19</v>
      </c>
      <c r="C19" s="19">
        <v>15</v>
      </c>
      <c r="D19" s="19">
        <v>3.48</v>
      </c>
      <c r="E19" s="19">
        <v>4.43</v>
      </c>
      <c r="F19" s="19">
        <v>0</v>
      </c>
      <c r="G19" s="19">
        <v>36</v>
      </c>
      <c r="H19" s="19">
        <v>0.39</v>
      </c>
      <c r="I19" s="19">
        <v>5.0000000000000001E-3</v>
      </c>
      <c r="J19" s="19">
        <v>4.4999999999999998E-2</v>
      </c>
      <c r="K19" s="19">
        <v>0.03</v>
      </c>
      <c r="L19" s="19">
        <v>0.105</v>
      </c>
      <c r="M19" s="19">
        <v>132</v>
      </c>
      <c r="N19" s="19">
        <v>5.25</v>
      </c>
      <c r="O19" s="45">
        <v>75</v>
      </c>
      <c r="P19" s="45">
        <v>0.15</v>
      </c>
    </row>
    <row r="20" spans="1:16" s="9" customFormat="1" x14ac:dyDescent="0.3">
      <c r="A20" s="19"/>
      <c r="B20" s="26" t="s">
        <v>56</v>
      </c>
      <c r="C20" s="23"/>
      <c r="D20" s="23">
        <f t="shared" ref="D20:P20" si="0">SUM(D16:D19)</f>
        <v>15.63</v>
      </c>
      <c r="E20" s="23">
        <f t="shared" si="0"/>
        <v>17.450000000000003</v>
      </c>
      <c r="F20" s="23">
        <f t="shared" si="0"/>
        <v>72.97</v>
      </c>
      <c r="G20" s="23">
        <f t="shared" si="0"/>
        <v>490.79999999999995</v>
      </c>
      <c r="H20" s="23">
        <f t="shared" si="0"/>
        <v>55.88</v>
      </c>
      <c r="I20" s="23">
        <f t="shared" si="0"/>
        <v>0.18200000000000002</v>
      </c>
      <c r="J20" s="23">
        <f t="shared" si="0"/>
        <v>0.69699999999999995</v>
      </c>
      <c r="K20" s="23">
        <f t="shared" si="0"/>
        <v>1.2480000000000002</v>
      </c>
      <c r="L20" s="23">
        <f t="shared" si="0"/>
        <v>7.7379999999999995</v>
      </c>
      <c r="M20" s="23">
        <f t="shared" si="0"/>
        <v>409.48</v>
      </c>
      <c r="N20" s="23">
        <f t="shared" si="0"/>
        <v>80.16</v>
      </c>
      <c r="O20" s="46">
        <f t="shared" si="0"/>
        <v>384.85</v>
      </c>
      <c r="P20" s="46">
        <f t="shared" si="0"/>
        <v>1.1599999999999999</v>
      </c>
    </row>
    <row r="21" spans="1:16" x14ac:dyDescent="0.3">
      <c r="A21" s="37"/>
      <c r="B21" s="31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8"/>
      <c r="P21" s="48"/>
    </row>
    <row r="22" spans="1:16" x14ac:dyDescent="0.3">
      <c r="A22" s="19"/>
      <c r="B22" s="26" t="s">
        <v>21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45"/>
      <c r="P22" s="45"/>
    </row>
    <row r="23" spans="1:16" ht="41.4" x14ac:dyDescent="0.3">
      <c r="A23" s="19">
        <v>59</v>
      </c>
      <c r="B23" s="25" t="s">
        <v>191</v>
      </c>
      <c r="C23" s="19">
        <v>80</v>
      </c>
      <c r="D23" s="19">
        <v>11.05</v>
      </c>
      <c r="E23" s="19">
        <v>12.93</v>
      </c>
      <c r="F23" s="19">
        <v>9.33</v>
      </c>
      <c r="G23" s="19">
        <v>197.85</v>
      </c>
      <c r="H23" s="19">
        <v>6.1319999999999997</v>
      </c>
      <c r="I23" s="19">
        <v>1.623</v>
      </c>
      <c r="J23" s="19">
        <v>9.2999999999999999E-2</v>
      </c>
      <c r="K23" s="19">
        <v>1.325</v>
      </c>
      <c r="L23" s="19">
        <v>1.18</v>
      </c>
      <c r="M23" s="19">
        <v>41.91</v>
      </c>
      <c r="N23" s="19">
        <v>37.29</v>
      </c>
      <c r="O23" s="45">
        <v>168</v>
      </c>
      <c r="P23" s="45">
        <v>1.1120000000000001</v>
      </c>
    </row>
    <row r="24" spans="1:16" ht="41.4" x14ac:dyDescent="0.3">
      <c r="A24" s="19">
        <v>70</v>
      </c>
      <c r="B24" s="25" t="s">
        <v>192</v>
      </c>
      <c r="C24" s="19">
        <v>150</v>
      </c>
      <c r="D24" s="19">
        <v>3.08</v>
      </c>
      <c r="E24" s="19">
        <v>2.33</v>
      </c>
      <c r="F24" s="19">
        <v>19.13</v>
      </c>
      <c r="G24" s="19">
        <v>109.73</v>
      </c>
      <c r="H24" s="19">
        <v>33.15</v>
      </c>
      <c r="I24" s="19">
        <v>1.1599999999999999</v>
      </c>
      <c r="J24" s="19">
        <v>0.111</v>
      </c>
      <c r="K24" s="19">
        <v>1.3560000000000001</v>
      </c>
      <c r="L24" s="19">
        <v>3.75</v>
      </c>
      <c r="M24" s="19">
        <v>38.25</v>
      </c>
      <c r="N24" s="19">
        <v>26.7</v>
      </c>
      <c r="O24" s="45">
        <v>76.95</v>
      </c>
      <c r="P24" s="45">
        <v>0.86</v>
      </c>
    </row>
    <row r="25" spans="1:16" x14ac:dyDescent="0.3">
      <c r="A25" s="19"/>
      <c r="B25" s="24" t="s">
        <v>78</v>
      </c>
      <c r="C25" s="19">
        <v>25</v>
      </c>
      <c r="D25" s="19">
        <v>1.9</v>
      </c>
      <c r="E25" s="19">
        <v>0.24</v>
      </c>
      <c r="F25" s="19">
        <v>12.3</v>
      </c>
      <c r="G25" s="19">
        <v>58.75</v>
      </c>
      <c r="H25" s="19">
        <v>0.04</v>
      </c>
      <c r="I25" s="19">
        <v>0.01</v>
      </c>
      <c r="J25" s="19">
        <v>0.32</v>
      </c>
      <c r="K25" s="19">
        <v>0</v>
      </c>
      <c r="L25" s="19">
        <v>5.27</v>
      </c>
      <c r="M25" s="19">
        <v>3.92</v>
      </c>
      <c r="N25" s="19">
        <v>27.72</v>
      </c>
      <c r="O25" s="45">
        <v>0.3</v>
      </c>
      <c r="P25" s="45">
        <v>0</v>
      </c>
    </row>
    <row r="26" spans="1:16" s="9" customFormat="1" x14ac:dyDescent="0.3">
      <c r="A26" s="23">
        <v>54</v>
      </c>
      <c r="B26" s="25" t="s">
        <v>23</v>
      </c>
      <c r="C26" s="19">
        <v>200</v>
      </c>
      <c r="D26" s="19">
        <v>0.13</v>
      </c>
      <c r="E26" s="19">
        <v>7.0000000000000007E-2</v>
      </c>
      <c r="F26" s="19">
        <v>13.65</v>
      </c>
      <c r="G26" s="19">
        <v>56</v>
      </c>
      <c r="H26" s="19">
        <v>0</v>
      </c>
      <c r="I26" s="19">
        <v>0</v>
      </c>
      <c r="J26" s="19">
        <v>0.01</v>
      </c>
      <c r="K26" s="19">
        <v>0.06</v>
      </c>
      <c r="L26" s="19">
        <v>0.43</v>
      </c>
      <c r="M26" s="19">
        <v>12.6</v>
      </c>
      <c r="N26" s="19">
        <v>2.2999999999999998</v>
      </c>
      <c r="O26" s="45">
        <v>3.9</v>
      </c>
      <c r="P26" s="45">
        <v>0.49</v>
      </c>
    </row>
    <row r="27" spans="1:16" x14ac:dyDescent="0.3">
      <c r="A27" s="19"/>
      <c r="B27" s="26" t="s">
        <v>28</v>
      </c>
      <c r="C27" s="23"/>
      <c r="D27" s="23">
        <f t="shared" ref="D27:P27" si="1">SUM(D23:D26)</f>
        <v>16.16</v>
      </c>
      <c r="E27" s="23">
        <f t="shared" si="1"/>
        <v>15.57</v>
      </c>
      <c r="F27" s="23">
        <f t="shared" si="1"/>
        <v>54.410000000000004</v>
      </c>
      <c r="G27" s="23">
        <f t="shared" si="1"/>
        <v>422.33</v>
      </c>
      <c r="H27" s="23">
        <f t="shared" si="1"/>
        <v>39.321999999999996</v>
      </c>
      <c r="I27" s="23">
        <f t="shared" si="1"/>
        <v>2.7929999999999997</v>
      </c>
      <c r="J27" s="23">
        <f t="shared" si="1"/>
        <v>0.53400000000000003</v>
      </c>
      <c r="K27" s="23">
        <f t="shared" si="1"/>
        <v>2.7410000000000001</v>
      </c>
      <c r="L27" s="23">
        <f t="shared" si="1"/>
        <v>10.629999999999999</v>
      </c>
      <c r="M27" s="23">
        <f t="shared" si="1"/>
        <v>96.679999999999993</v>
      </c>
      <c r="N27" s="23">
        <f t="shared" si="1"/>
        <v>94.009999999999991</v>
      </c>
      <c r="O27" s="46">
        <f t="shared" si="1"/>
        <v>249.15</v>
      </c>
      <c r="P27" s="46">
        <f t="shared" si="1"/>
        <v>2.4619999999999997</v>
      </c>
    </row>
    <row r="28" spans="1:16" x14ac:dyDescent="0.3">
      <c r="A28" s="65"/>
      <c r="B28" s="35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7"/>
      <c r="P28" s="67"/>
    </row>
    <row r="29" spans="1:16" x14ac:dyDescent="0.3">
      <c r="A29" s="69"/>
      <c r="B29" s="42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</row>
    <row r="30" spans="1:16" x14ac:dyDescent="0.3">
      <c r="A30" s="69"/>
      <c r="B30" s="42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</row>
    <row r="31" spans="1:16" x14ac:dyDescent="0.3">
      <c r="A31" s="19"/>
      <c r="B31" s="26" t="s">
        <v>24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</row>
    <row r="32" spans="1:16" ht="41.4" x14ac:dyDescent="0.3">
      <c r="A32" s="19">
        <v>27</v>
      </c>
      <c r="B32" s="25" t="s">
        <v>25</v>
      </c>
      <c r="C32" s="19">
        <v>200</v>
      </c>
      <c r="D32" s="19">
        <v>5.4550000000000001</v>
      </c>
      <c r="E32" s="19">
        <v>9.86</v>
      </c>
      <c r="F32" s="19">
        <v>48.118000000000002</v>
      </c>
      <c r="G32" s="19">
        <v>303.64</v>
      </c>
      <c r="H32" s="19">
        <v>49.817999999999998</v>
      </c>
      <c r="I32" s="19">
        <v>0.20899999999999999</v>
      </c>
      <c r="J32" s="19">
        <v>0.13600000000000001</v>
      </c>
      <c r="K32" s="19">
        <v>0.67200000000000004</v>
      </c>
      <c r="L32" s="19">
        <v>0.872</v>
      </c>
      <c r="M32" s="19">
        <v>119.06</v>
      </c>
      <c r="N32" s="19">
        <v>33.145000000000003</v>
      </c>
      <c r="O32" s="45">
        <v>143.13</v>
      </c>
      <c r="P32" s="45">
        <v>0.57199999999999995</v>
      </c>
    </row>
    <row r="33" spans="1:16" x14ac:dyDescent="0.3">
      <c r="A33" s="19"/>
      <c r="B33" s="24" t="s">
        <v>78</v>
      </c>
      <c r="C33" s="19">
        <v>25</v>
      </c>
      <c r="D33" s="19">
        <v>1.9</v>
      </c>
      <c r="E33" s="19">
        <v>0.24</v>
      </c>
      <c r="F33" s="19">
        <v>12.3</v>
      </c>
      <c r="G33" s="19">
        <v>58.75</v>
      </c>
      <c r="H33" s="19">
        <v>0.04</v>
      </c>
      <c r="I33" s="19">
        <v>0.01</v>
      </c>
      <c r="J33" s="19">
        <v>0.32</v>
      </c>
      <c r="K33" s="19">
        <v>0</v>
      </c>
      <c r="L33" s="19">
        <v>5.27</v>
      </c>
      <c r="M33" s="19">
        <v>3.92</v>
      </c>
      <c r="N33" s="19">
        <v>27.72</v>
      </c>
      <c r="O33" s="45">
        <v>0.3</v>
      </c>
      <c r="P33" s="45">
        <v>0</v>
      </c>
    </row>
    <row r="34" spans="1:16" x14ac:dyDescent="0.3">
      <c r="A34" s="19">
        <v>34</v>
      </c>
      <c r="B34" s="25" t="s">
        <v>26</v>
      </c>
      <c r="C34" s="19">
        <v>200</v>
      </c>
      <c r="D34" s="19">
        <v>2.0259999999999998</v>
      </c>
      <c r="E34" s="19">
        <v>1.8</v>
      </c>
      <c r="F34" s="19">
        <v>14.455</v>
      </c>
      <c r="G34" s="19">
        <v>81</v>
      </c>
      <c r="H34" s="19">
        <v>13.33</v>
      </c>
      <c r="I34" s="19">
        <v>5.2999999999999999E-2</v>
      </c>
      <c r="J34" s="19">
        <v>0.21299999999999999</v>
      </c>
      <c r="K34" s="19">
        <v>0.16</v>
      </c>
      <c r="L34" s="19">
        <v>1.7729999999999999</v>
      </c>
      <c r="M34" s="19">
        <v>168.8</v>
      </c>
      <c r="N34" s="19">
        <v>20.5</v>
      </c>
      <c r="O34" s="45">
        <v>123.73</v>
      </c>
      <c r="P34" s="45">
        <v>0.54700000000000004</v>
      </c>
    </row>
    <row r="35" spans="1:16" s="9" customFormat="1" x14ac:dyDescent="0.3">
      <c r="A35" s="19">
        <v>1</v>
      </c>
      <c r="B35" s="25" t="s">
        <v>27</v>
      </c>
      <c r="C35" s="19">
        <v>10</v>
      </c>
      <c r="D35" s="19">
        <v>0.08</v>
      </c>
      <c r="E35" s="19">
        <v>7.25</v>
      </c>
      <c r="F35" s="19">
        <v>0.13</v>
      </c>
      <c r="G35" s="19">
        <v>66</v>
      </c>
      <c r="H35" s="19">
        <v>40</v>
      </c>
      <c r="I35" s="19">
        <v>0</v>
      </c>
      <c r="J35" s="19">
        <v>0.01</v>
      </c>
      <c r="K35" s="19">
        <v>0.01</v>
      </c>
      <c r="L35" s="19">
        <v>0</v>
      </c>
      <c r="M35" s="19">
        <v>2.4</v>
      </c>
      <c r="N35" s="19">
        <v>0</v>
      </c>
      <c r="O35" s="45">
        <v>3</v>
      </c>
      <c r="P35" s="45">
        <v>0.02</v>
      </c>
    </row>
    <row r="36" spans="1:16" x14ac:dyDescent="0.3">
      <c r="A36" s="19"/>
      <c r="B36" s="26" t="s">
        <v>30</v>
      </c>
      <c r="C36" s="23"/>
      <c r="D36" s="23">
        <f t="shared" ref="D36:P36" si="2">SUM(D31:D35)</f>
        <v>9.4610000000000003</v>
      </c>
      <c r="E36" s="23">
        <f t="shared" si="2"/>
        <v>19.149999999999999</v>
      </c>
      <c r="F36" s="23">
        <f t="shared" si="2"/>
        <v>75.003</v>
      </c>
      <c r="G36" s="23">
        <f t="shared" si="2"/>
        <v>509.39</v>
      </c>
      <c r="H36" s="23">
        <f t="shared" si="2"/>
        <v>103.18799999999999</v>
      </c>
      <c r="I36" s="23">
        <f t="shared" si="2"/>
        <v>0.27200000000000002</v>
      </c>
      <c r="J36" s="23">
        <f t="shared" si="2"/>
        <v>0.67900000000000005</v>
      </c>
      <c r="K36" s="23">
        <f t="shared" si="2"/>
        <v>0.84200000000000008</v>
      </c>
      <c r="L36" s="23">
        <f t="shared" si="2"/>
        <v>7.9149999999999991</v>
      </c>
      <c r="M36" s="23">
        <f t="shared" si="2"/>
        <v>294.18</v>
      </c>
      <c r="N36" s="23">
        <f t="shared" si="2"/>
        <v>81.365000000000009</v>
      </c>
      <c r="O36" s="46">
        <f t="shared" si="2"/>
        <v>270.16000000000003</v>
      </c>
      <c r="P36" s="46">
        <f t="shared" si="2"/>
        <v>1.139</v>
      </c>
    </row>
    <row r="37" spans="1:16" s="14" customFormat="1" x14ac:dyDescent="0.3">
      <c r="A37" s="38"/>
      <c r="B37" s="31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8"/>
      <c r="P37" s="48"/>
    </row>
    <row r="38" spans="1:16" x14ac:dyDescent="0.3">
      <c r="A38" s="19"/>
      <c r="B38" s="26" t="s">
        <v>35</v>
      </c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45"/>
      <c r="P38" s="45"/>
    </row>
    <row r="39" spans="1:16" ht="41.4" x14ac:dyDescent="0.3">
      <c r="A39" s="19">
        <v>23</v>
      </c>
      <c r="B39" s="25" t="s">
        <v>31</v>
      </c>
      <c r="C39" s="19">
        <v>200</v>
      </c>
      <c r="D39" s="19">
        <v>6.827</v>
      </c>
      <c r="E39" s="19">
        <v>10.654</v>
      </c>
      <c r="F39" s="19">
        <v>42.75</v>
      </c>
      <c r="G39" s="19">
        <v>295.45</v>
      </c>
      <c r="H39" s="19">
        <v>42</v>
      </c>
      <c r="I39" s="19">
        <v>0.17299999999999999</v>
      </c>
      <c r="J39" s="19">
        <v>0.155</v>
      </c>
      <c r="K39" s="19">
        <v>0.65400000000000003</v>
      </c>
      <c r="L39" s="19">
        <v>1.0640000000000001</v>
      </c>
      <c r="M39" s="19">
        <v>125.82</v>
      </c>
      <c r="N39" s="19">
        <v>43.271999999999998</v>
      </c>
      <c r="O39" s="45">
        <v>167.61</v>
      </c>
      <c r="P39" s="45">
        <v>1.145</v>
      </c>
    </row>
    <row r="40" spans="1:16" x14ac:dyDescent="0.3">
      <c r="A40" s="19">
        <v>33</v>
      </c>
      <c r="B40" s="25" t="s">
        <v>32</v>
      </c>
      <c r="C40" s="19">
        <v>200</v>
      </c>
      <c r="D40" s="19">
        <v>4.0780000000000003</v>
      </c>
      <c r="E40" s="19">
        <v>3.544</v>
      </c>
      <c r="F40" s="19">
        <v>17.558</v>
      </c>
      <c r="G40" s="19">
        <v>118.6</v>
      </c>
      <c r="H40" s="19">
        <v>24.4</v>
      </c>
      <c r="I40" s="19">
        <v>5.6000000000000001E-2</v>
      </c>
      <c r="J40" s="19">
        <v>0.188</v>
      </c>
      <c r="K40" s="19">
        <v>0.16600000000000001</v>
      </c>
      <c r="L40" s="19">
        <v>1.5880000000000001</v>
      </c>
      <c r="M40" s="19">
        <v>152.22</v>
      </c>
      <c r="N40" s="19">
        <v>21.34</v>
      </c>
      <c r="O40" s="45">
        <v>124.56</v>
      </c>
      <c r="P40" s="45">
        <v>0.47799999999999998</v>
      </c>
    </row>
    <row r="41" spans="1:16" x14ac:dyDescent="0.3">
      <c r="A41" s="19"/>
      <c r="B41" s="24" t="s">
        <v>78</v>
      </c>
      <c r="C41" s="19">
        <v>25</v>
      </c>
      <c r="D41" s="19">
        <v>1.9</v>
      </c>
      <c r="E41" s="19">
        <v>0.24</v>
      </c>
      <c r="F41" s="19">
        <v>12.3</v>
      </c>
      <c r="G41" s="19">
        <v>58.75</v>
      </c>
      <c r="H41" s="19">
        <v>0.04</v>
      </c>
      <c r="I41" s="19">
        <v>0.01</v>
      </c>
      <c r="J41" s="19">
        <v>0.32</v>
      </c>
      <c r="K41" s="19">
        <v>0</v>
      </c>
      <c r="L41" s="19">
        <v>5.27</v>
      </c>
      <c r="M41" s="19">
        <v>3.92</v>
      </c>
      <c r="N41" s="19">
        <v>27.72</v>
      </c>
      <c r="O41" s="45">
        <v>0.3</v>
      </c>
      <c r="P41" s="45">
        <v>0</v>
      </c>
    </row>
    <row r="42" spans="1:16" s="9" customFormat="1" x14ac:dyDescent="0.3">
      <c r="A42" s="23">
        <v>5</v>
      </c>
      <c r="B42" s="25" t="s">
        <v>33</v>
      </c>
      <c r="C42" s="19">
        <v>40</v>
      </c>
      <c r="D42" s="19">
        <v>5.08</v>
      </c>
      <c r="E42" s="19">
        <v>4.5999999999999996</v>
      </c>
      <c r="F42" s="19">
        <v>0.28000000000000003</v>
      </c>
      <c r="G42" s="19">
        <v>63</v>
      </c>
      <c r="H42" s="19">
        <v>100</v>
      </c>
      <c r="I42" s="19">
        <v>0.03</v>
      </c>
      <c r="J42" s="19">
        <v>0.18</v>
      </c>
      <c r="K42" s="19">
        <v>0.08</v>
      </c>
      <c r="L42" s="19">
        <v>0</v>
      </c>
      <c r="M42" s="19">
        <v>22</v>
      </c>
      <c r="N42" s="19">
        <v>4.8</v>
      </c>
      <c r="O42" s="45">
        <v>76.8</v>
      </c>
      <c r="P42" s="45">
        <v>1</v>
      </c>
    </row>
    <row r="43" spans="1:16" x14ac:dyDescent="0.3">
      <c r="A43" s="19"/>
      <c r="B43" s="26" t="s">
        <v>34</v>
      </c>
      <c r="C43" s="23"/>
      <c r="D43" s="23">
        <f t="shared" ref="D43:P43" si="3">SUM(D39:D42)</f>
        <v>17.885000000000002</v>
      </c>
      <c r="E43" s="23">
        <f t="shared" si="3"/>
        <v>19.038</v>
      </c>
      <c r="F43" s="23">
        <f t="shared" si="3"/>
        <v>72.888000000000005</v>
      </c>
      <c r="G43" s="23">
        <f t="shared" si="3"/>
        <v>535.79999999999995</v>
      </c>
      <c r="H43" s="23">
        <f t="shared" si="3"/>
        <v>166.44</v>
      </c>
      <c r="I43" s="23">
        <f t="shared" si="3"/>
        <v>0.26900000000000002</v>
      </c>
      <c r="J43" s="23">
        <f t="shared" si="3"/>
        <v>0.84299999999999997</v>
      </c>
      <c r="K43" s="23">
        <f t="shared" si="3"/>
        <v>0.9</v>
      </c>
      <c r="L43" s="23">
        <f t="shared" si="3"/>
        <v>7.9219999999999997</v>
      </c>
      <c r="M43" s="23">
        <f t="shared" si="3"/>
        <v>303.95999999999998</v>
      </c>
      <c r="N43" s="23">
        <f t="shared" si="3"/>
        <v>97.131999999999991</v>
      </c>
      <c r="O43" s="46">
        <f t="shared" si="3"/>
        <v>369.27000000000004</v>
      </c>
      <c r="P43" s="46">
        <f t="shared" si="3"/>
        <v>2.6230000000000002</v>
      </c>
    </row>
    <row r="44" spans="1:16" s="14" customFormat="1" x14ac:dyDescent="0.3">
      <c r="A44" s="38"/>
      <c r="B44" s="31" t="s">
        <v>36</v>
      </c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50"/>
      <c r="P44" s="50"/>
    </row>
    <row r="45" spans="1:16" ht="55.2" x14ac:dyDescent="0.3">
      <c r="A45" s="19">
        <v>60</v>
      </c>
      <c r="B45" s="25" t="s">
        <v>37</v>
      </c>
      <c r="C45" s="19">
        <v>80</v>
      </c>
      <c r="D45" s="19">
        <v>8.27</v>
      </c>
      <c r="E45" s="19">
        <v>10.02</v>
      </c>
      <c r="F45" s="19">
        <v>8.7899999999999991</v>
      </c>
      <c r="G45" s="19">
        <v>131</v>
      </c>
      <c r="H45" s="19">
        <v>12.5</v>
      </c>
      <c r="I45" s="19">
        <v>0.04</v>
      </c>
      <c r="J45" s="19">
        <v>0.09</v>
      </c>
      <c r="K45" s="19">
        <v>1.96</v>
      </c>
      <c r="L45" s="19">
        <v>0.18</v>
      </c>
      <c r="M45" s="19">
        <v>28.56</v>
      </c>
      <c r="N45" s="19">
        <v>29.47</v>
      </c>
      <c r="O45" s="45">
        <v>99.71</v>
      </c>
      <c r="P45" s="45">
        <v>1.45</v>
      </c>
    </row>
    <row r="46" spans="1:16" ht="41.4" x14ac:dyDescent="0.3">
      <c r="A46" s="19">
        <v>42</v>
      </c>
      <c r="B46" s="25" t="s">
        <v>38</v>
      </c>
      <c r="C46" s="19">
        <v>150</v>
      </c>
      <c r="D46" s="19">
        <v>2.4569999999999999</v>
      </c>
      <c r="E46" s="19">
        <v>5.78</v>
      </c>
      <c r="F46" s="19">
        <v>30.457000000000001</v>
      </c>
      <c r="G46" s="19">
        <v>195.71</v>
      </c>
      <c r="H46" s="19">
        <v>28.57</v>
      </c>
      <c r="I46" s="19">
        <v>5.7000000000000002E-2</v>
      </c>
      <c r="J46" s="19">
        <v>0.28599999999999998</v>
      </c>
      <c r="K46" s="19">
        <v>0.499</v>
      </c>
      <c r="L46" s="19">
        <v>0</v>
      </c>
      <c r="M46" s="19">
        <v>12.143000000000001</v>
      </c>
      <c r="N46" s="19">
        <v>8.14</v>
      </c>
      <c r="O46" s="45">
        <v>37.57</v>
      </c>
      <c r="P46" s="45">
        <v>0.81399999999999995</v>
      </c>
    </row>
    <row r="47" spans="1:16" ht="41.4" x14ac:dyDescent="0.3">
      <c r="A47" s="19">
        <v>73</v>
      </c>
      <c r="B47" s="25" t="s">
        <v>49</v>
      </c>
      <c r="C47" s="19">
        <v>200</v>
      </c>
      <c r="D47" s="19">
        <v>0.79800000000000004</v>
      </c>
      <c r="E47" s="19">
        <v>0.3</v>
      </c>
      <c r="F47" s="19">
        <v>20.11</v>
      </c>
      <c r="G47" s="19">
        <v>107.4</v>
      </c>
      <c r="H47" s="19">
        <v>0</v>
      </c>
      <c r="I47" s="19">
        <v>1.7000000000000001E-2</v>
      </c>
      <c r="J47" s="19">
        <v>3.3000000000000002E-2</v>
      </c>
      <c r="K47" s="19">
        <v>0.47</v>
      </c>
      <c r="L47" s="19">
        <v>10.6</v>
      </c>
      <c r="M47" s="19">
        <v>25.7</v>
      </c>
      <c r="N47" s="19">
        <v>17.25</v>
      </c>
      <c r="O47" s="45">
        <v>22.4</v>
      </c>
      <c r="P47" s="45">
        <v>0.61</v>
      </c>
    </row>
    <row r="48" spans="1:16" s="9" customFormat="1" x14ac:dyDescent="0.3">
      <c r="A48" s="23"/>
      <c r="B48" s="24" t="s">
        <v>78</v>
      </c>
      <c r="C48" s="19">
        <v>25</v>
      </c>
      <c r="D48" s="19">
        <v>1.9</v>
      </c>
      <c r="E48" s="19">
        <v>0.24</v>
      </c>
      <c r="F48" s="19">
        <v>12.3</v>
      </c>
      <c r="G48" s="19">
        <v>58.75</v>
      </c>
      <c r="H48" s="19">
        <v>0.04</v>
      </c>
      <c r="I48" s="19">
        <v>0.01</v>
      </c>
      <c r="J48" s="19">
        <v>0.32</v>
      </c>
      <c r="K48" s="19">
        <v>0</v>
      </c>
      <c r="L48" s="19">
        <v>5.27</v>
      </c>
      <c r="M48" s="19">
        <v>3.92</v>
      </c>
      <c r="N48" s="19">
        <v>27.72</v>
      </c>
      <c r="O48" s="45">
        <v>0.3</v>
      </c>
      <c r="P48" s="45">
        <v>0</v>
      </c>
    </row>
    <row r="49" spans="1:16" x14ac:dyDescent="0.3">
      <c r="A49" s="19"/>
      <c r="B49" s="26" t="s">
        <v>39</v>
      </c>
      <c r="C49" s="23"/>
      <c r="D49" s="23">
        <f t="shared" ref="D49:P49" si="4">SUM(D45:D48)</f>
        <v>13.425000000000001</v>
      </c>
      <c r="E49" s="23">
        <f t="shared" si="4"/>
        <v>16.34</v>
      </c>
      <c r="F49" s="23">
        <f t="shared" si="4"/>
        <v>71.656999999999996</v>
      </c>
      <c r="G49" s="23">
        <f t="shared" si="4"/>
        <v>492.86</v>
      </c>
      <c r="H49" s="23">
        <f t="shared" si="4"/>
        <v>41.11</v>
      </c>
      <c r="I49" s="23">
        <f t="shared" si="4"/>
        <v>0.124</v>
      </c>
      <c r="J49" s="23">
        <f t="shared" si="4"/>
        <v>0.72900000000000009</v>
      </c>
      <c r="K49" s="23">
        <f t="shared" si="4"/>
        <v>2.9290000000000003</v>
      </c>
      <c r="L49" s="23">
        <f t="shared" si="4"/>
        <v>16.049999999999997</v>
      </c>
      <c r="M49" s="23">
        <f t="shared" si="4"/>
        <v>70.323000000000008</v>
      </c>
      <c r="N49" s="23">
        <f t="shared" si="4"/>
        <v>82.58</v>
      </c>
      <c r="O49" s="46">
        <f t="shared" si="4"/>
        <v>159.98000000000002</v>
      </c>
      <c r="P49" s="46">
        <f t="shared" si="4"/>
        <v>2.8739999999999997</v>
      </c>
    </row>
    <row r="50" spans="1:16" s="14" customFormat="1" x14ac:dyDescent="0.3">
      <c r="A50" s="38"/>
      <c r="B50" s="31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8"/>
      <c r="P50" s="48"/>
    </row>
    <row r="51" spans="1:16" x14ac:dyDescent="0.3">
      <c r="A51" s="19"/>
      <c r="B51" s="26" t="s">
        <v>40</v>
      </c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45"/>
      <c r="P51" s="45"/>
    </row>
    <row r="52" spans="1:16" ht="41.4" x14ac:dyDescent="0.3">
      <c r="A52" s="19">
        <v>71</v>
      </c>
      <c r="B52" s="25" t="s">
        <v>194</v>
      </c>
      <c r="C52" s="19">
        <v>200</v>
      </c>
      <c r="D52" s="19">
        <v>5.28</v>
      </c>
      <c r="E52" s="19">
        <v>10.164</v>
      </c>
      <c r="F52" s="19">
        <v>39.51</v>
      </c>
      <c r="G52" s="19">
        <v>272.73</v>
      </c>
      <c r="H52" s="19">
        <v>49.82</v>
      </c>
      <c r="I52" s="19">
        <v>0.09</v>
      </c>
      <c r="J52" s="19">
        <v>0.127</v>
      </c>
      <c r="K52" s="19">
        <v>0.52700000000000002</v>
      </c>
      <c r="L52" s="19">
        <v>0.873</v>
      </c>
      <c r="M52" s="19">
        <v>121.53</v>
      </c>
      <c r="N52" s="19">
        <v>33.835999999999999</v>
      </c>
      <c r="O52" s="45">
        <v>142.47300000000001</v>
      </c>
      <c r="P52" s="45">
        <v>0.76400000000000001</v>
      </c>
    </row>
    <row r="53" spans="1:16" ht="27.6" x14ac:dyDescent="0.3">
      <c r="A53" s="19">
        <v>29</v>
      </c>
      <c r="B53" s="25" t="s">
        <v>193</v>
      </c>
      <c r="C53" s="19">
        <v>200</v>
      </c>
      <c r="D53" s="19">
        <v>4.0780000000000003</v>
      </c>
      <c r="E53" s="19">
        <v>3.544</v>
      </c>
      <c r="F53" s="19">
        <v>17.558</v>
      </c>
      <c r="G53" s="19">
        <v>118.6</v>
      </c>
      <c r="H53" s="19">
        <v>24.4</v>
      </c>
      <c r="I53" s="19">
        <v>5.6000000000000001E-2</v>
      </c>
      <c r="J53" s="19">
        <v>0.188</v>
      </c>
      <c r="K53" s="19">
        <v>0.16600000000000001</v>
      </c>
      <c r="L53" s="19">
        <v>1.5880000000000001</v>
      </c>
      <c r="M53" s="19">
        <v>152.22</v>
      </c>
      <c r="N53" s="19">
        <v>21.34</v>
      </c>
      <c r="O53" s="45">
        <v>124.56</v>
      </c>
      <c r="P53" s="45">
        <v>0.47799999999999998</v>
      </c>
    </row>
    <row r="54" spans="1:16" s="9" customFormat="1" x14ac:dyDescent="0.3">
      <c r="A54" s="23"/>
      <c r="B54" s="24" t="s">
        <v>78</v>
      </c>
      <c r="C54" s="19">
        <v>25</v>
      </c>
      <c r="D54" s="19">
        <v>1.9</v>
      </c>
      <c r="E54" s="19">
        <v>0.24</v>
      </c>
      <c r="F54" s="19">
        <v>12.3</v>
      </c>
      <c r="G54" s="19">
        <v>58.75</v>
      </c>
      <c r="H54" s="19">
        <v>0.04</v>
      </c>
      <c r="I54" s="19">
        <v>0.01</v>
      </c>
      <c r="J54" s="19">
        <v>0.32</v>
      </c>
      <c r="K54" s="19">
        <v>0</v>
      </c>
      <c r="L54" s="19">
        <v>5.27</v>
      </c>
      <c r="M54" s="19">
        <v>3.92</v>
      </c>
      <c r="N54" s="19">
        <v>27.72</v>
      </c>
      <c r="O54" s="45">
        <v>0.3</v>
      </c>
      <c r="P54" s="45">
        <v>0</v>
      </c>
    </row>
    <row r="55" spans="1:16" s="9" customFormat="1" x14ac:dyDescent="0.3">
      <c r="A55" s="23"/>
      <c r="B55" s="26" t="s">
        <v>44</v>
      </c>
      <c r="C55" s="23"/>
      <c r="D55" s="23">
        <f t="shared" ref="D55:P55" si="5">SUM(D52:D54)</f>
        <v>11.258000000000001</v>
      </c>
      <c r="E55" s="23">
        <f t="shared" si="5"/>
        <v>13.948</v>
      </c>
      <c r="F55" s="23">
        <f t="shared" si="5"/>
        <v>69.367999999999995</v>
      </c>
      <c r="G55" s="23">
        <f t="shared" si="5"/>
        <v>450.08000000000004</v>
      </c>
      <c r="H55" s="23">
        <f t="shared" si="5"/>
        <v>74.260000000000005</v>
      </c>
      <c r="I55" s="23">
        <f t="shared" si="5"/>
        <v>0.156</v>
      </c>
      <c r="J55" s="23">
        <f t="shared" si="5"/>
        <v>0.63500000000000001</v>
      </c>
      <c r="K55" s="23">
        <f t="shared" si="5"/>
        <v>0.69300000000000006</v>
      </c>
      <c r="L55" s="23">
        <f t="shared" si="5"/>
        <v>7.7309999999999999</v>
      </c>
      <c r="M55" s="23">
        <f t="shared" si="5"/>
        <v>277.67</v>
      </c>
      <c r="N55" s="23">
        <f t="shared" si="5"/>
        <v>82.896000000000001</v>
      </c>
      <c r="O55" s="46">
        <f t="shared" si="5"/>
        <v>267.33300000000003</v>
      </c>
      <c r="P55" s="46">
        <f t="shared" si="5"/>
        <v>1.242</v>
      </c>
    </row>
    <row r="56" spans="1:16" s="12" customFormat="1" x14ac:dyDescent="0.3">
      <c r="A56" s="66"/>
      <c r="B56" s="35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7"/>
      <c r="P56" s="67"/>
    </row>
    <row r="57" spans="1:16" s="12" customFormat="1" x14ac:dyDescent="0.3">
      <c r="A57" s="67"/>
      <c r="B57" s="42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</row>
    <row r="58" spans="1:16" s="70" customFormat="1" x14ac:dyDescent="0.3">
      <c r="A58" s="48"/>
      <c r="B58" s="6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</row>
    <row r="59" spans="1:16" s="14" customFormat="1" x14ac:dyDescent="0.3">
      <c r="A59" s="19"/>
      <c r="B59" s="23" t="s">
        <v>42</v>
      </c>
      <c r="C59" s="87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9"/>
    </row>
    <row r="60" spans="1:16" x14ac:dyDescent="0.3">
      <c r="A60" s="19"/>
      <c r="B60" s="23" t="s">
        <v>41</v>
      </c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45"/>
      <c r="P60" s="45"/>
    </row>
    <row r="61" spans="1:16" ht="41.4" x14ac:dyDescent="0.3">
      <c r="A61" s="19">
        <v>23</v>
      </c>
      <c r="B61" s="25" t="s">
        <v>43</v>
      </c>
      <c r="C61" s="19">
        <v>200</v>
      </c>
      <c r="D61" s="19">
        <v>8.218</v>
      </c>
      <c r="E61" s="19">
        <v>12.22</v>
      </c>
      <c r="F61" s="19">
        <v>45.58</v>
      </c>
      <c r="G61" s="19">
        <v>325.45</v>
      </c>
      <c r="H61" s="19">
        <v>49.82</v>
      </c>
      <c r="I61" s="19">
        <v>0.19</v>
      </c>
      <c r="J61" s="19">
        <v>0.16300000000000001</v>
      </c>
      <c r="K61" s="19">
        <v>0.54500000000000004</v>
      </c>
      <c r="L61" s="19">
        <v>0.873</v>
      </c>
      <c r="M61" s="19">
        <v>144.5</v>
      </c>
      <c r="N61" s="19">
        <v>65.5</v>
      </c>
      <c r="O61" s="45">
        <v>240.78</v>
      </c>
      <c r="P61" s="45">
        <v>1.927</v>
      </c>
    </row>
    <row r="62" spans="1:16" ht="41.4" x14ac:dyDescent="0.3">
      <c r="A62" s="19">
        <v>33</v>
      </c>
      <c r="B62" s="25" t="s">
        <v>199</v>
      </c>
      <c r="C62" s="19">
        <v>200</v>
      </c>
      <c r="D62" s="19">
        <v>3.6</v>
      </c>
      <c r="E62" s="19">
        <v>2.8</v>
      </c>
      <c r="F62" s="19">
        <v>15.96</v>
      </c>
      <c r="G62" s="19">
        <v>100.6</v>
      </c>
      <c r="H62" s="19">
        <v>20</v>
      </c>
      <c r="I62" s="19">
        <v>0.04</v>
      </c>
      <c r="J62" s="19">
        <v>0.16</v>
      </c>
      <c r="K62" s="19">
        <v>0.1</v>
      </c>
      <c r="L62" s="19">
        <v>1.3</v>
      </c>
      <c r="M62" s="19">
        <v>125.78</v>
      </c>
      <c r="N62" s="19">
        <v>14</v>
      </c>
      <c r="O62" s="45">
        <v>90</v>
      </c>
      <c r="P62" s="45">
        <v>0.13</v>
      </c>
    </row>
    <row r="63" spans="1:16" s="9" customFormat="1" x14ac:dyDescent="0.3">
      <c r="A63" s="23"/>
      <c r="B63" s="24" t="s">
        <v>78</v>
      </c>
      <c r="C63" s="19">
        <v>25</v>
      </c>
      <c r="D63" s="19">
        <v>1.9</v>
      </c>
      <c r="E63" s="19">
        <v>0.24</v>
      </c>
      <c r="F63" s="19">
        <v>12.3</v>
      </c>
      <c r="G63" s="19">
        <v>58.75</v>
      </c>
      <c r="H63" s="19">
        <v>0.04</v>
      </c>
      <c r="I63" s="19">
        <v>0.01</v>
      </c>
      <c r="J63" s="19">
        <v>0.32</v>
      </c>
      <c r="K63" s="19">
        <v>0</v>
      </c>
      <c r="L63" s="19">
        <v>5.27</v>
      </c>
      <c r="M63" s="19">
        <v>3.92</v>
      </c>
      <c r="N63" s="19">
        <v>27.72</v>
      </c>
      <c r="O63" s="45">
        <v>0.3</v>
      </c>
      <c r="P63" s="45">
        <v>0</v>
      </c>
    </row>
    <row r="64" spans="1:16" s="9" customFormat="1" ht="15.75" customHeight="1" x14ac:dyDescent="0.3">
      <c r="A64" s="23">
        <v>2</v>
      </c>
      <c r="B64" s="25" t="s">
        <v>19</v>
      </c>
      <c r="C64" s="19">
        <v>10</v>
      </c>
      <c r="D64" s="19">
        <v>2.3199999999999998</v>
      </c>
      <c r="E64" s="19">
        <v>2.95</v>
      </c>
      <c r="F64" s="19">
        <v>0</v>
      </c>
      <c r="G64" s="19">
        <v>36</v>
      </c>
      <c r="H64" s="19">
        <v>26</v>
      </c>
      <c r="I64" s="19">
        <v>3.0000000000000001E-3</v>
      </c>
      <c r="J64" s="19">
        <v>0.03</v>
      </c>
      <c r="K64" s="19">
        <v>0.02</v>
      </c>
      <c r="L64" s="19">
        <v>7.0000000000000007E-2</v>
      </c>
      <c r="M64" s="19">
        <v>88</v>
      </c>
      <c r="N64" s="19">
        <v>3.5</v>
      </c>
      <c r="O64" s="45">
        <v>50</v>
      </c>
      <c r="P64" s="45">
        <v>0.15</v>
      </c>
    </row>
    <row r="65" spans="1:16" x14ac:dyDescent="0.3">
      <c r="A65" s="19"/>
      <c r="B65" s="26" t="s">
        <v>45</v>
      </c>
      <c r="C65" s="23"/>
      <c r="D65" s="23">
        <f t="shared" ref="D65:O65" si="6">SUM(D61:D64)</f>
        <v>16.038</v>
      </c>
      <c r="E65" s="23">
        <f t="shared" si="6"/>
        <v>18.21</v>
      </c>
      <c r="F65" s="23">
        <f t="shared" si="6"/>
        <v>73.84</v>
      </c>
      <c r="G65" s="23">
        <f t="shared" si="6"/>
        <v>520.79999999999995</v>
      </c>
      <c r="H65" s="23">
        <f t="shared" si="6"/>
        <v>95.86</v>
      </c>
      <c r="I65" s="23">
        <f t="shared" si="6"/>
        <v>0.24300000000000002</v>
      </c>
      <c r="J65" s="23">
        <f t="shared" si="6"/>
        <v>0.67300000000000004</v>
      </c>
      <c r="K65" s="23">
        <f t="shared" si="6"/>
        <v>0.66500000000000004</v>
      </c>
      <c r="L65" s="23">
        <f t="shared" si="6"/>
        <v>7.5129999999999999</v>
      </c>
      <c r="M65" s="23">
        <f t="shared" si="6"/>
        <v>362.2</v>
      </c>
      <c r="N65" s="23">
        <f t="shared" si="6"/>
        <v>110.72</v>
      </c>
      <c r="O65" s="46">
        <f t="shared" si="6"/>
        <v>381.08</v>
      </c>
      <c r="P65" s="46">
        <v>0.1</v>
      </c>
    </row>
    <row r="66" spans="1:16" s="14" customFormat="1" x14ac:dyDescent="0.3">
      <c r="A66" s="38"/>
      <c r="B66" s="31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8"/>
      <c r="P66" s="48"/>
    </row>
    <row r="67" spans="1:16" x14ac:dyDescent="0.3">
      <c r="A67" s="19"/>
      <c r="B67" s="23" t="s">
        <v>46</v>
      </c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52"/>
      <c r="P67" s="52"/>
    </row>
    <row r="68" spans="1:16" ht="41.4" x14ac:dyDescent="0.3">
      <c r="A68" s="19">
        <v>66</v>
      </c>
      <c r="B68" s="24" t="s">
        <v>47</v>
      </c>
      <c r="C68" s="19">
        <v>80</v>
      </c>
      <c r="D68" s="19">
        <v>5.92</v>
      </c>
      <c r="E68" s="19">
        <v>4.32</v>
      </c>
      <c r="F68" s="19">
        <v>4.0999999999999996</v>
      </c>
      <c r="G68" s="19">
        <v>79</v>
      </c>
      <c r="H68" s="19">
        <v>29.3</v>
      </c>
      <c r="I68" s="19">
        <v>0.05</v>
      </c>
      <c r="J68" s="19">
        <v>0.06</v>
      </c>
      <c r="K68" s="19">
        <v>0.43</v>
      </c>
      <c r="L68" s="19">
        <v>0.26</v>
      </c>
      <c r="M68" s="19">
        <v>21.47</v>
      </c>
      <c r="N68" s="19">
        <v>17.88</v>
      </c>
      <c r="O68" s="45">
        <v>81.03</v>
      </c>
      <c r="P68" s="45">
        <v>0.49</v>
      </c>
    </row>
    <row r="69" spans="1:16" ht="41.4" x14ac:dyDescent="0.3">
      <c r="A69" s="19">
        <v>7</v>
      </c>
      <c r="B69" s="25" t="s">
        <v>198</v>
      </c>
      <c r="C69" s="19">
        <v>150</v>
      </c>
      <c r="D69" s="19">
        <v>3.08</v>
      </c>
      <c r="E69" s="19">
        <v>2.33</v>
      </c>
      <c r="F69" s="19">
        <v>19.13</v>
      </c>
      <c r="G69" s="19">
        <v>109.73</v>
      </c>
      <c r="H69" s="19">
        <v>33.15</v>
      </c>
      <c r="I69" s="19">
        <v>1.1599999999999999</v>
      </c>
      <c r="J69" s="19">
        <v>0.111</v>
      </c>
      <c r="K69" s="19">
        <v>1.3560000000000001</v>
      </c>
      <c r="L69" s="19">
        <v>3.75</v>
      </c>
      <c r="M69" s="19">
        <v>38.25</v>
      </c>
      <c r="N69" s="19">
        <v>26.7</v>
      </c>
      <c r="O69" s="45">
        <v>76.95</v>
      </c>
      <c r="P69" s="45">
        <v>0.86</v>
      </c>
    </row>
    <row r="70" spans="1:16" ht="27.6" x14ac:dyDescent="0.3">
      <c r="A70" s="19">
        <v>53</v>
      </c>
      <c r="B70" s="24" t="s">
        <v>98</v>
      </c>
      <c r="C70" s="19">
        <v>200</v>
      </c>
      <c r="D70" s="19">
        <v>0.13</v>
      </c>
      <c r="E70" s="19">
        <v>0.02</v>
      </c>
      <c r="F70" s="19">
        <v>15.2</v>
      </c>
      <c r="G70" s="19">
        <v>62</v>
      </c>
      <c r="H70" s="19">
        <v>0</v>
      </c>
      <c r="I70" s="19">
        <v>0</v>
      </c>
      <c r="J70" s="19">
        <v>0.01</v>
      </c>
      <c r="K70" s="19">
        <v>0.04</v>
      </c>
      <c r="L70" s="19">
        <v>2.83</v>
      </c>
      <c r="M70" s="19">
        <v>5.6</v>
      </c>
      <c r="N70" s="19">
        <v>2.7</v>
      </c>
      <c r="O70" s="45">
        <v>4.2</v>
      </c>
      <c r="P70" s="45">
        <v>0.49</v>
      </c>
    </row>
    <row r="71" spans="1:16" s="9" customFormat="1" x14ac:dyDescent="0.3">
      <c r="A71" s="23"/>
      <c r="B71" s="24" t="s">
        <v>78</v>
      </c>
      <c r="C71" s="19">
        <v>25</v>
      </c>
      <c r="D71" s="19">
        <v>1.9</v>
      </c>
      <c r="E71" s="19">
        <v>0.24</v>
      </c>
      <c r="F71" s="19">
        <v>12.3</v>
      </c>
      <c r="G71" s="19">
        <v>58.75</v>
      </c>
      <c r="H71" s="19">
        <v>0.04</v>
      </c>
      <c r="I71" s="19">
        <v>0.01</v>
      </c>
      <c r="J71" s="19">
        <v>0.32</v>
      </c>
      <c r="K71" s="19">
        <v>0</v>
      </c>
      <c r="L71" s="19">
        <v>5.27</v>
      </c>
      <c r="M71" s="19">
        <v>3.92</v>
      </c>
      <c r="N71" s="19">
        <v>27.72</v>
      </c>
      <c r="O71" s="45">
        <v>0.3</v>
      </c>
      <c r="P71" s="45">
        <v>0</v>
      </c>
    </row>
    <row r="72" spans="1:16" s="9" customFormat="1" x14ac:dyDescent="0.3">
      <c r="A72" s="23">
        <v>6</v>
      </c>
      <c r="B72" s="25" t="s">
        <v>20</v>
      </c>
      <c r="C72" s="19">
        <v>140</v>
      </c>
      <c r="D72" s="19">
        <v>0.56000000000000005</v>
      </c>
      <c r="E72" s="19">
        <v>0.56000000000000005</v>
      </c>
      <c r="F72" s="19">
        <v>13.72</v>
      </c>
      <c r="G72" s="19">
        <v>62.16</v>
      </c>
      <c r="H72" s="19">
        <v>0</v>
      </c>
      <c r="I72" s="19">
        <v>3.6999999999999998E-2</v>
      </c>
      <c r="J72" s="19">
        <v>2.8000000000000001E-2</v>
      </c>
      <c r="K72" s="19">
        <v>0.42</v>
      </c>
      <c r="L72" s="19">
        <v>14</v>
      </c>
      <c r="M72" s="19">
        <v>22.4</v>
      </c>
      <c r="N72" s="19">
        <v>12.6</v>
      </c>
      <c r="O72" s="45">
        <v>15.4</v>
      </c>
      <c r="P72" s="45">
        <v>3.08</v>
      </c>
    </row>
    <row r="73" spans="1:16" x14ac:dyDescent="0.3">
      <c r="A73" s="19"/>
      <c r="B73" s="26" t="s">
        <v>50</v>
      </c>
      <c r="C73" s="53"/>
      <c r="D73" s="23">
        <f t="shared" ref="D73:P73" si="7">SUM(D68:D72)</f>
        <v>11.590000000000002</v>
      </c>
      <c r="E73" s="23">
        <f t="shared" si="7"/>
        <v>7.4700000000000006</v>
      </c>
      <c r="F73" s="23">
        <f t="shared" si="7"/>
        <v>64.449999999999989</v>
      </c>
      <c r="G73" s="23">
        <f t="shared" si="7"/>
        <v>371.64</v>
      </c>
      <c r="H73" s="23">
        <f t="shared" si="7"/>
        <v>62.49</v>
      </c>
      <c r="I73" s="23">
        <f t="shared" si="7"/>
        <v>1.2569999999999999</v>
      </c>
      <c r="J73" s="23">
        <f t="shared" si="7"/>
        <v>0.52900000000000003</v>
      </c>
      <c r="K73" s="23">
        <f t="shared" si="7"/>
        <v>2.246</v>
      </c>
      <c r="L73" s="23">
        <f t="shared" si="7"/>
        <v>26.11</v>
      </c>
      <c r="M73" s="23">
        <f t="shared" si="7"/>
        <v>91.639999999999986</v>
      </c>
      <c r="N73" s="23">
        <f t="shared" si="7"/>
        <v>87.6</v>
      </c>
      <c r="O73" s="46">
        <f t="shared" si="7"/>
        <v>177.88000000000002</v>
      </c>
      <c r="P73" s="46">
        <f t="shared" si="7"/>
        <v>4.92</v>
      </c>
    </row>
    <row r="74" spans="1:16" s="14" customFormat="1" x14ac:dyDescent="0.3">
      <c r="A74" s="38"/>
      <c r="B74" s="31"/>
      <c r="C74" s="54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8"/>
      <c r="P74" s="48"/>
    </row>
    <row r="75" spans="1:16" x14ac:dyDescent="0.3">
      <c r="A75" s="19"/>
      <c r="B75" s="26" t="s">
        <v>51</v>
      </c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52"/>
      <c r="P75" s="52"/>
    </row>
    <row r="76" spans="1:16" ht="41.4" x14ac:dyDescent="0.3">
      <c r="A76" s="19">
        <v>61</v>
      </c>
      <c r="B76" s="25" t="s">
        <v>124</v>
      </c>
      <c r="C76" s="19">
        <v>200</v>
      </c>
      <c r="D76" s="19">
        <v>7.2670000000000003</v>
      </c>
      <c r="E76" s="19">
        <v>10.57</v>
      </c>
      <c r="F76" s="19">
        <v>57.87</v>
      </c>
      <c r="G76" s="19">
        <v>356.19</v>
      </c>
      <c r="H76" s="19">
        <v>52.19</v>
      </c>
      <c r="I76" s="19">
        <v>8.5999999999999993E-2</v>
      </c>
      <c r="J76" s="19">
        <v>0.152</v>
      </c>
      <c r="K76" s="19">
        <v>0.63800000000000001</v>
      </c>
      <c r="L76" s="19">
        <v>0.91400000000000003</v>
      </c>
      <c r="M76" s="45">
        <v>132.16</v>
      </c>
      <c r="N76" s="45">
        <v>30.1</v>
      </c>
      <c r="O76" s="45">
        <v>146.29</v>
      </c>
      <c r="P76" s="45">
        <v>1.6279999999999999</v>
      </c>
    </row>
    <row r="77" spans="1:16" x14ac:dyDescent="0.3">
      <c r="A77" s="19">
        <v>5</v>
      </c>
      <c r="B77" s="24" t="s">
        <v>33</v>
      </c>
      <c r="C77" s="19">
        <v>40</v>
      </c>
      <c r="D77" s="19">
        <v>5.08</v>
      </c>
      <c r="E77" s="19">
        <v>4.5999999999999996</v>
      </c>
      <c r="F77" s="19">
        <v>0.28000000000000003</v>
      </c>
      <c r="G77" s="19">
        <v>63</v>
      </c>
      <c r="H77" s="19">
        <v>100</v>
      </c>
      <c r="I77" s="19">
        <v>0.03</v>
      </c>
      <c r="J77" s="19">
        <v>0.18</v>
      </c>
      <c r="K77" s="19">
        <v>0.08</v>
      </c>
      <c r="L77" s="19">
        <v>0</v>
      </c>
      <c r="M77" s="45">
        <v>22</v>
      </c>
      <c r="N77" s="45">
        <v>4.8</v>
      </c>
      <c r="O77" s="45">
        <v>76.8</v>
      </c>
      <c r="P77" s="45">
        <v>1</v>
      </c>
    </row>
    <row r="78" spans="1:16" ht="15" customHeight="1" x14ac:dyDescent="0.3">
      <c r="A78" s="3">
        <v>54</v>
      </c>
      <c r="B78" s="24" t="s">
        <v>200</v>
      </c>
      <c r="C78" s="3" t="s">
        <v>69</v>
      </c>
      <c r="D78" s="3">
        <v>0.13</v>
      </c>
      <c r="E78" s="3">
        <v>7.0000000000000007E-2</v>
      </c>
      <c r="F78" s="3">
        <v>13.65</v>
      </c>
      <c r="G78" s="3">
        <v>56</v>
      </c>
      <c r="H78" s="3">
        <v>0</v>
      </c>
      <c r="I78" s="3">
        <v>0</v>
      </c>
      <c r="J78" s="3">
        <v>0</v>
      </c>
      <c r="K78" s="3">
        <v>0.27</v>
      </c>
      <c r="L78" s="3">
        <v>12.6</v>
      </c>
      <c r="M78" s="3">
        <v>2.2999999999999998</v>
      </c>
      <c r="N78" s="3">
        <v>3.9</v>
      </c>
      <c r="O78" s="3">
        <v>0.49</v>
      </c>
      <c r="P78" s="1"/>
    </row>
    <row r="79" spans="1:16" s="9" customFormat="1" x14ac:dyDescent="0.3">
      <c r="A79" s="23"/>
      <c r="B79" s="24" t="s">
        <v>78</v>
      </c>
      <c r="C79" s="19">
        <v>25</v>
      </c>
      <c r="D79" s="19">
        <v>1.9</v>
      </c>
      <c r="E79" s="19">
        <v>0.24</v>
      </c>
      <c r="F79" s="19">
        <v>12.3</v>
      </c>
      <c r="G79" s="19">
        <v>58.75</v>
      </c>
      <c r="H79" s="19">
        <v>0.04</v>
      </c>
      <c r="I79" s="19">
        <v>0.01</v>
      </c>
      <c r="J79" s="19">
        <v>0.32</v>
      </c>
      <c r="K79" s="19">
        <v>0</v>
      </c>
      <c r="L79" s="19">
        <v>5.27</v>
      </c>
      <c r="M79" s="19">
        <v>3.92</v>
      </c>
      <c r="N79" s="19">
        <v>27.72</v>
      </c>
      <c r="O79" s="45">
        <v>0.3</v>
      </c>
      <c r="P79" s="45">
        <v>0</v>
      </c>
    </row>
    <row r="80" spans="1:16" s="9" customFormat="1" x14ac:dyDescent="0.3">
      <c r="A80" s="57"/>
      <c r="B80" s="26" t="s">
        <v>122</v>
      </c>
      <c r="C80" s="23"/>
      <c r="D80" s="23">
        <f t="shared" ref="D80:P80" si="8">SUM(D76:D79)</f>
        <v>14.377000000000002</v>
      </c>
      <c r="E80" s="23">
        <f t="shared" si="8"/>
        <v>15.48</v>
      </c>
      <c r="F80" s="23">
        <f t="shared" si="8"/>
        <v>84.1</v>
      </c>
      <c r="G80" s="23">
        <f t="shared" si="8"/>
        <v>533.94000000000005</v>
      </c>
      <c r="H80" s="23">
        <f t="shared" si="8"/>
        <v>152.22999999999999</v>
      </c>
      <c r="I80" s="23">
        <f t="shared" si="8"/>
        <v>0.126</v>
      </c>
      <c r="J80" s="23">
        <f t="shared" si="8"/>
        <v>0.65199999999999991</v>
      </c>
      <c r="K80" s="23">
        <f t="shared" si="8"/>
        <v>0.98799999999999999</v>
      </c>
      <c r="L80" s="23">
        <f t="shared" si="8"/>
        <v>18.783999999999999</v>
      </c>
      <c r="M80" s="23">
        <f t="shared" si="8"/>
        <v>160.38</v>
      </c>
      <c r="N80" s="23">
        <f t="shared" si="8"/>
        <v>66.52</v>
      </c>
      <c r="O80" s="46">
        <f t="shared" si="8"/>
        <v>223.88</v>
      </c>
      <c r="P80" s="46">
        <f t="shared" si="8"/>
        <v>2.6280000000000001</v>
      </c>
    </row>
    <row r="81" spans="1:16" s="14" customFormat="1" x14ac:dyDescent="0.3">
      <c r="A81" s="38"/>
      <c r="B81" s="55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</row>
    <row r="82" spans="1:16" x14ac:dyDescent="0.3">
      <c r="A82" s="19"/>
      <c r="B82" s="26" t="s">
        <v>80</v>
      </c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</row>
    <row r="83" spans="1:16" x14ac:dyDescent="0.3">
      <c r="A83" s="19">
        <v>45</v>
      </c>
      <c r="B83" s="24" t="s">
        <v>117</v>
      </c>
      <c r="C83" s="19">
        <v>60</v>
      </c>
      <c r="D83" s="19">
        <v>6.05</v>
      </c>
      <c r="E83" s="19">
        <v>16.96</v>
      </c>
      <c r="F83" s="19">
        <v>0.27</v>
      </c>
      <c r="G83" s="19">
        <v>178.9</v>
      </c>
      <c r="H83" s="19">
        <v>21.82</v>
      </c>
      <c r="I83" s="19">
        <v>0.1</v>
      </c>
      <c r="J83" s="19">
        <v>8.6999999999999994E-2</v>
      </c>
      <c r="K83" s="19">
        <v>1.2549999999999999</v>
      </c>
      <c r="L83" s="19">
        <v>0</v>
      </c>
      <c r="M83" s="19">
        <v>20.18</v>
      </c>
      <c r="N83" s="19">
        <v>10.91</v>
      </c>
      <c r="O83" s="45">
        <v>88.36</v>
      </c>
      <c r="P83" s="45">
        <v>0.98</v>
      </c>
    </row>
    <row r="84" spans="1:16" ht="41.4" x14ac:dyDescent="0.3">
      <c r="A84" s="19">
        <v>42</v>
      </c>
      <c r="B84" s="25" t="s">
        <v>196</v>
      </c>
      <c r="C84" s="19">
        <v>150</v>
      </c>
      <c r="D84" s="19">
        <v>2.4569999999999999</v>
      </c>
      <c r="E84" s="19">
        <v>5.78</v>
      </c>
      <c r="F84" s="19">
        <v>30.457000000000001</v>
      </c>
      <c r="G84" s="19">
        <v>195.71</v>
      </c>
      <c r="H84" s="19">
        <v>28.57</v>
      </c>
      <c r="I84" s="19">
        <v>5.7000000000000002E-2</v>
      </c>
      <c r="J84" s="19">
        <v>0.28599999999999998</v>
      </c>
      <c r="K84" s="19">
        <v>0.499</v>
      </c>
      <c r="L84" s="19">
        <v>0</v>
      </c>
      <c r="M84" s="19">
        <v>12.143000000000001</v>
      </c>
      <c r="N84" s="19">
        <v>8.14</v>
      </c>
      <c r="O84" s="45">
        <v>37.57</v>
      </c>
      <c r="P84" s="45">
        <v>0.81399999999999995</v>
      </c>
    </row>
    <row r="85" spans="1:16" x14ac:dyDescent="0.3">
      <c r="A85" s="3">
        <v>34</v>
      </c>
      <c r="B85" s="24" t="s">
        <v>197</v>
      </c>
      <c r="C85" s="3">
        <v>200</v>
      </c>
      <c r="D85" s="3">
        <v>2.0299999999999998</v>
      </c>
      <c r="E85" s="3">
        <v>1.8</v>
      </c>
      <c r="F85" s="3">
        <v>21.2</v>
      </c>
      <c r="G85" s="3">
        <v>108</v>
      </c>
      <c r="H85" s="3">
        <v>13.33</v>
      </c>
      <c r="I85" s="3">
        <v>5.2999999999999999E-2</v>
      </c>
      <c r="J85" s="3">
        <v>0.21299999999999999</v>
      </c>
      <c r="K85" s="3">
        <v>1.77</v>
      </c>
      <c r="L85" s="3">
        <v>168</v>
      </c>
      <c r="M85" s="3">
        <v>20.53</v>
      </c>
      <c r="N85" s="3">
        <v>123.73</v>
      </c>
      <c r="O85" s="3">
        <v>0.54500000000000004</v>
      </c>
      <c r="P85" s="1"/>
    </row>
    <row r="86" spans="1:16" s="9" customFormat="1" x14ac:dyDescent="0.3">
      <c r="A86" s="23"/>
      <c r="B86" s="24" t="s">
        <v>78</v>
      </c>
      <c r="C86" s="19">
        <v>25</v>
      </c>
      <c r="D86" s="19">
        <v>1.9</v>
      </c>
      <c r="E86" s="19">
        <v>0.24</v>
      </c>
      <c r="F86" s="19">
        <v>12.3</v>
      </c>
      <c r="G86" s="19">
        <v>58.75</v>
      </c>
      <c r="H86" s="19">
        <v>0.04</v>
      </c>
      <c r="I86" s="19">
        <v>0.01</v>
      </c>
      <c r="J86" s="19">
        <v>0.32</v>
      </c>
      <c r="K86" s="19">
        <v>0</v>
      </c>
      <c r="L86" s="19">
        <v>5.27</v>
      </c>
      <c r="M86" s="19">
        <v>3.92</v>
      </c>
      <c r="N86" s="19">
        <v>27.72</v>
      </c>
      <c r="O86" s="45">
        <v>0.3</v>
      </c>
      <c r="P86" s="45">
        <v>0</v>
      </c>
    </row>
    <row r="87" spans="1:16" s="9" customFormat="1" x14ac:dyDescent="0.3">
      <c r="A87" s="23"/>
      <c r="B87" s="26" t="s">
        <v>121</v>
      </c>
      <c r="C87" s="23"/>
      <c r="D87" s="23">
        <f t="shared" ref="D87:P87" si="9">SUM(D83:D86)</f>
        <v>12.436999999999999</v>
      </c>
      <c r="E87" s="23">
        <f t="shared" si="9"/>
        <v>24.78</v>
      </c>
      <c r="F87" s="23">
        <f t="shared" si="9"/>
        <v>64.227000000000004</v>
      </c>
      <c r="G87" s="23">
        <f t="shared" si="9"/>
        <v>541.36</v>
      </c>
      <c r="H87" s="23">
        <f t="shared" si="9"/>
        <v>63.76</v>
      </c>
      <c r="I87" s="23">
        <f t="shared" si="9"/>
        <v>0.22</v>
      </c>
      <c r="J87" s="23">
        <f t="shared" si="9"/>
        <v>0.90599999999999992</v>
      </c>
      <c r="K87" s="23">
        <f t="shared" si="9"/>
        <v>3.524</v>
      </c>
      <c r="L87" s="23">
        <f t="shared" si="9"/>
        <v>173.27</v>
      </c>
      <c r="M87" s="23">
        <f t="shared" si="9"/>
        <v>56.773000000000003</v>
      </c>
      <c r="N87" s="23">
        <f t="shared" si="9"/>
        <v>170.5</v>
      </c>
      <c r="O87" s="46">
        <f t="shared" si="9"/>
        <v>126.77500000000001</v>
      </c>
      <c r="P87" s="46">
        <f t="shared" si="9"/>
        <v>1.794</v>
      </c>
    </row>
    <row r="88" spans="1:16" x14ac:dyDescent="0.3">
      <c r="A88" s="38"/>
      <c r="B88" s="33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</row>
    <row r="89" spans="1:16" x14ac:dyDescent="0.3">
      <c r="A89" s="19"/>
      <c r="B89" s="26" t="s">
        <v>113</v>
      </c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45"/>
      <c r="P89" s="45"/>
    </row>
    <row r="90" spans="1:16" ht="41.4" x14ac:dyDescent="0.3">
      <c r="A90" s="19">
        <v>23</v>
      </c>
      <c r="B90" s="25" t="s">
        <v>126</v>
      </c>
      <c r="C90" s="19">
        <v>200</v>
      </c>
      <c r="D90" s="19">
        <v>8.58</v>
      </c>
      <c r="E90" s="19">
        <v>5.47</v>
      </c>
      <c r="F90" s="19">
        <v>20.89</v>
      </c>
      <c r="G90" s="19">
        <v>256.19</v>
      </c>
      <c r="H90" s="19">
        <v>24</v>
      </c>
      <c r="I90" s="19">
        <v>0.2</v>
      </c>
      <c r="J90" s="19">
        <v>0.26600000000000001</v>
      </c>
      <c r="K90" s="19">
        <v>1.6479999999999999</v>
      </c>
      <c r="L90" s="19">
        <v>1.5620000000000001</v>
      </c>
      <c r="M90" s="19">
        <v>172.84</v>
      </c>
      <c r="N90" s="19">
        <v>94.504999999999995</v>
      </c>
      <c r="O90" s="45">
        <v>231.19</v>
      </c>
      <c r="P90" s="45">
        <v>2.7429999999999999</v>
      </c>
    </row>
    <row r="91" spans="1:16" ht="27.6" x14ac:dyDescent="0.3">
      <c r="A91" s="19">
        <v>33</v>
      </c>
      <c r="B91" s="25" t="s">
        <v>195</v>
      </c>
      <c r="C91" s="19">
        <v>200</v>
      </c>
      <c r="D91" s="19">
        <v>4.0780000000000003</v>
      </c>
      <c r="E91" s="19">
        <v>3.544</v>
      </c>
      <c r="F91" s="19">
        <v>17.558</v>
      </c>
      <c r="G91" s="19">
        <v>118.6</v>
      </c>
      <c r="H91" s="19">
        <v>24.4</v>
      </c>
      <c r="I91" s="19">
        <v>5.6000000000000001E-2</v>
      </c>
      <c r="J91" s="19">
        <v>0.188</v>
      </c>
      <c r="K91" s="19">
        <v>0.16600000000000001</v>
      </c>
      <c r="L91" s="19">
        <v>1.5880000000000001</v>
      </c>
      <c r="M91" s="19">
        <v>152.22</v>
      </c>
      <c r="N91" s="19">
        <v>21.34</v>
      </c>
      <c r="O91" s="45">
        <v>124.56</v>
      </c>
      <c r="P91" s="45">
        <v>0.47799999999999998</v>
      </c>
    </row>
    <row r="92" spans="1:16" s="9" customFormat="1" x14ac:dyDescent="0.3">
      <c r="A92" s="23"/>
      <c r="B92" s="24" t="s">
        <v>78</v>
      </c>
      <c r="C92" s="19">
        <v>25</v>
      </c>
      <c r="D92" s="19">
        <v>1.9</v>
      </c>
      <c r="E92" s="19">
        <v>0.24</v>
      </c>
      <c r="F92" s="19">
        <v>12.3</v>
      </c>
      <c r="G92" s="19">
        <v>58.75</v>
      </c>
      <c r="H92" s="19">
        <v>0.04</v>
      </c>
      <c r="I92" s="19">
        <v>0.01</v>
      </c>
      <c r="J92" s="19">
        <v>0.32</v>
      </c>
      <c r="K92" s="19">
        <v>0</v>
      </c>
      <c r="L92" s="19">
        <v>5.27</v>
      </c>
      <c r="M92" s="19">
        <v>3.92</v>
      </c>
      <c r="N92" s="19">
        <v>27.72</v>
      </c>
      <c r="O92" s="45">
        <v>0.3</v>
      </c>
      <c r="P92" s="45">
        <v>0</v>
      </c>
    </row>
    <row r="93" spans="1:16" s="9" customFormat="1" ht="15.75" customHeight="1" x14ac:dyDescent="0.3">
      <c r="A93" s="23">
        <v>2</v>
      </c>
      <c r="B93" s="25" t="s">
        <v>19</v>
      </c>
      <c r="C93" s="19">
        <v>10</v>
      </c>
      <c r="D93" s="19">
        <v>2.3199999999999998</v>
      </c>
      <c r="E93" s="19">
        <v>2.95</v>
      </c>
      <c r="F93" s="19">
        <v>0</v>
      </c>
      <c r="G93" s="19">
        <v>36</v>
      </c>
      <c r="H93" s="19">
        <v>26</v>
      </c>
      <c r="I93" s="19">
        <v>3.0000000000000001E-3</v>
      </c>
      <c r="J93" s="19">
        <v>0.03</v>
      </c>
      <c r="K93" s="19">
        <v>0.02</v>
      </c>
      <c r="L93" s="19">
        <v>7.0000000000000007E-2</v>
      </c>
      <c r="M93" s="19">
        <v>88</v>
      </c>
      <c r="N93" s="19">
        <v>3.5</v>
      </c>
      <c r="O93" s="45">
        <v>50</v>
      </c>
      <c r="P93" s="45">
        <v>0.15</v>
      </c>
    </row>
    <row r="94" spans="1:16" s="9" customFormat="1" x14ac:dyDescent="0.3">
      <c r="A94" s="23"/>
      <c r="B94" s="26" t="s">
        <v>120</v>
      </c>
      <c r="C94" s="23"/>
      <c r="D94" s="23">
        <f t="shared" ref="D94:P94" si="10">SUM(D90:D93)</f>
        <v>16.878</v>
      </c>
      <c r="E94" s="23">
        <f t="shared" si="10"/>
        <v>12.204000000000001</v>
      </c>
      <c r="F94" s="23">
        <f t="shared" si="10"/>
        <v>50.748000000000005</v>
      </c>
      <c r="G94" s="23">
        <f t="shared" si="10"/>
        <v>469.53999999999996</v>
      </c>
      <c r="H94" s="23">
        <f t="shared" si="10"/>
        <v>74.44</v>
      </c>
      <c r="I94" s="23">
        <f t="shared" si="10"/>
        <v>0.26900000000000002</v>
      </c>
      <c r="J94" s="23">
        <f t="shared" si="10"/>
        <v>0.80400000000000005</v>
      </c>
      <c r="K94" s="23">
        <f t="shared" si="10"/>
        <v>1.8339999999999999</v>
      </c>
      <c r="L94" s="23">
        <f t="shared" si="10"/>
        <v>8.49</v>
      </c>
      <c r="M94" s="23">
        <f t="shared" si="10"/>
        <v>416.98</v>
      </c>
      <c r="N94" s="23">
        <f t="shared" si="10"/>
        <v>147.065</v>
      </c>
      <c r="O94" s="46">
        <f t="shared" si="10"/>
        <v>406.05</v>
      </c>
      <c r="P94" s="46">
        <f t="shared" si="10"/>
        <v>3.371</v>
      </c>
    </row>
    <row r="95" spans="1:16" s="14" customFormat="1" x14ac:dyDescent="0.3">
      <c r="A95" s="38"/>
      <c r="B95" s="31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51"/>
      <c r="P95" s="51"/>
    </row>
    <row r="96" spans="1:16" x14ac:dyDescent="0.3">
      <c r="A96" s="19"/>
      <c r="B96" s="26" t="s">
        <v>114</v>
      </c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45"/>
      <c r="P96" s="45"/>
    </row>
    <row r="97" spans="1:16" ht="41.4" x14ac:dyDescent="0.3">
      <c r="A97" s="19">
        <v>25</v>
      </c>
      <c r="B97" s="25" t="s">
        <v>118</v>
      </c>
      <c r="C97" s="19">
        <v>200</v>
      </c>
      <c r="D97" s="19">
        <v>5.55</v>
      </c>
      <c r="E97" s="19">
        <v>9.7449999999999992</v>
      </c>
      <c r="F97" s="19">
        <v>38.51</v>
      </c>
      <c r="G97" s="19">
        <v>264.55</v>
      </c>
      <c r="H97" s="19">
        <v>52.73</v>
      </c>
      <c r="I97" s="19">
        <v>7.2999999999999995E-2</v>
      </c>
      <c r="J97" s="19">
        <v>0.155</v>
      </c>
      <c r="K97" s="19">
        <v>0.41799999999999998</v>
      </c>
      <c r="L97" s="19">
        <v>1.0640000000000001</v>
      </c>
      <c r="M97" s="19">
        <v>121.88200000000001</v>
      </c>
      <c r="N97" s="19">
        <v>18.454999999999998</v>
      </c>
      <c r="O97" s="45">
        <v>107.44499999999999</v>
      </c>
      <c r="P97" s="45">
        <v>0.45500000000000002</v>
      </c>
    </row>
    <row r="98" spans="1:16" s="9" customFormat="1" x14ac:dyDescent="0.3">
      <c r="A98" s="23">
        <v>6</v>
      </c>
      <c r="B98" s="25" t="s">
        <v>20</v>
      </c>
      <c r="C98" s="19">
        <v>140</v>
      </c>
      <c r="D98" s="19">
        <v>0.56000000000000005</v>
      </c>
      <c r="E98" s="19">
        <v>0.56000000000000005</v>
      </c>
      <c r="F98" s="19">
        <v>13.72</v>
      </c>
      <c r="G98" s="19">
        <v>62.16</v>
      </c>
      <c r="H98" s="19">
        <v>0</v>
      </c>
      <c r="I98" s="19">
        <v>3.6999999999999998E-2</v>
      </c>
      <c r="J98" s="19">
        <v>2.8000000000000001E-2</v>
      </c>
      <c r="K98" s="19">
        <v>0.42</v>
      </c>
      <c r="L98" s="19">
        <v>14</v>
      </c>
      <c r="M98" s="19">
        <v>22.4</v>
      </c>
      <c r="N98" s="19">
        <v>12.6</v>
      </c>
      <c r="O98" s="45">
        <v>15.4</v>
      </c>
      <c r="P98" s="45">
        <v>3.08</v>
      </c>
    </row>
    <row r="99" spans="1:16" x14ac:dyDescent="0.3">
      <c r="A99" s="19">
        <v>35</v>
      </c>
      <c r="B99" s="24" t="s">
        <v>123</v>
      </c>
      <c r="C99" s="19">
        <v>200</v>
      </c>
      <c r="D99" s="19">
        <v>1</v>
      </c>
      <c r="E99" s="19">
        <v>0</v>
      </c>
      <c r="F99" s="19">
        <v>20.2</v>
      </c>
      <c r="G99" s="19">
        <v>84.8</v>
      </c>
      <c r="H99" s="19">
        <v>0</v>
      </c>
      <c r="I99" s="19">
        <v>2.1999999999999999E-2</v>
      </c>
      <c r="J99" s="19">
        <v>2.1999999999999999E-2</v>
      </c>
      <c r="K99" s="19">
        <v>0.2</v>
      </c>
      <c r="L99" s="19">
        <v>4</v>
      </c>
      <c r="M99" s="19">
        <v>14</v>
      </c>
      <c r="N99" s="19">
        <v>8</v>
      </c>
      <c r="O99" s="45">
        <v>14</v>
      </c>
      <c r="P99" s="45">
        <v>2.8</v>
      </c>
    </row>
    <row r="100" spans="1:16" s="9" customFormat="1" x14ac:dyDescent="0.3">
      <c r="A100" s="23"/>
      <c r="B100" s="24" t="s">
        <v>78</v>
      </c>
      <c r="C100" s="19">
        <v>25</v>
      </c>
      <c r="D100" s="19">
        <v>1.9</v>
      </c>
      <c r="E100" s="19">
        <v>0.24</v>
      </c>
      <c r="F100" s="19">
        <v>12.3</v>
      </c>
      <c r="G100" s="19">
        <v>58.75</v>
      </c>
      <c r="H100" s="19">
        <v>0.04</v>
      </c>
      <c r="I100" s="19">
        <v>0.01</v>
      </c>
      <c r="J100" s="19">
        <v>0.32</v>
      </c>
      <c r="K100" s="19">
        <v>0</v>
      </c>
      <c r="L100" s="19">
        <v>5.27</v>
      </c>
      <c r="M100" s="19">
        <v>3.92</v>
      </c>
      <c r="N100" s="19">
        <v>27.72</v>
      </c>
      <c r="O100" s="45">
        <v>0.3</v>
      </c>
      <c r="P100" s="45">
        <v>0</v>
      </c>
    </row>
    <row r="101" spans="1:16" s="9" customFormat="1" x14ac:dyDescent="0.3">
      <c r="A101" s="23"/>
      <c r="B101" s="26" t="s">
        <v>119</v>
      </c>
      <c r="C101" s="23"/>
      <c r="D101" s="23">
        <f t="shared" ref="D101:P101" si="11">SUM(D97:D100)</f>
        <v>9.01</v>
      </c>
      <c r="E101" s="23">
        <f t="shared" si="11"/>
        <v>10.545</v>
      </c>
      <c r="F101" s="23">
        <f t="shared" si="11"/>
        <v>84.72999999999999</v>
      </c>
      <c r="G101" s="23">
        <f t="shared" si="11"/>
        <v>470.26000000000005</v>
      </c>
      <c r="H101" s="23">
        <f t="shared" si="11"/>
        <v>52.769999999999996</v>
      </c>
      <c r="I101" s="23">
        <f t="shared" si="11"/>
        <v>0.14199999999999999</v>
      </c>
      <c r="J101" s="23">
        <f t="shared" si="11"/>
        <v>0.52500000000000002</v>
      </c>
      <c r="K101" s="23">
        <f t="shared" si="11"/>
        <v>1.038</v>
      </c>
      <c r="L101" s="23">
        <f t="shared" si="11"/>
        <v>24.334</v>
      </c>
      <c r="M101" s="23">
        <f t="shared" si="11"/>
        <v>162.202</v>
      </c>
      <c r="N101" s="23">
        <f t="shared" si="11"/>
        <v>66.775000000000006</v>
      </c>
      <c r="O101" s="46">
        <f t="shared" si="11"/>
        <v>137.14500000000001</v>
      </c>
      <c r="P101" s="46">
        <f t="shared" si="11"/>
        <v>6.335</v>
      </c>
    </row>
    <row r="103" spans="1:16" s="9" customFormat="1" ht="15" customHeight="1" x14ac:dyDescent="0.3">
      <c r="A103" s="78" t="s">
        <v>103</v>
      </c>
      <c r="B103" s="79"/>
      <c r="C103" s="7"/>
      <c r="D103" s="17">
        <f t="shared" ref="D103:P103" si="12">D101+D94+D87+D80+D73+D65+D55+D49+D43+D36+D27+D20</f>
        <v>164.149</v>
      </c>
      <c r="E103" s="17">
        <f t="shared" si="12"/>
        <v>190.185</v>
      </c>
      <c r="F103" s="17">
        <f t="shared" si="12"/>
        <v>838.39100000000008</v>
      </c>
      <c r="G103" s="17">
        <f t="shared" si="12"/>
        <v>5808.8</v>
      </c>
      <c r="H103" s="17">
        <f t="shared" si="12"/>
        <v>981.75000000000011</v>
      </c>
      <c r="I103" s="17">
        <f t="shared" si="12"/>
        <v>6.0530000000000008</v>
      </c>
      <c r="J103" s="17">
        <f t="shared" si="12"/>
        <v>8.2059999999999995</v>
      </c>
      <c r="K103" s="17">
        <f t="shared" si="12"/>
        <v>19.648000000000003</v>
      </c>
      <c r="L103" s="17">
        <f t="shared" si="12"/>
        <v>316.48700000000002</v>
      </c>
      <c r="M103" s="17">
        <f t="shared" si="12"/>
        <v>2702.4679999999998</v>
      </c>
      <c r="N103" s="17">
        <f t="shared" si="12"/>
        <v>1167.3230000000001</v>
      </c>
      <c r="O103" s="17">
        <f t="shared" si="12"/>
        <v>3153.5529999999999</v>
      </c>
      <c r="P103" s="17">
        <f t="shared" si="12"/>
        <v>30.648000000000003</v>
      </c>
    </row>
    <row r="104" spans="1:16" s="9" customFormat="1" ht="15" customHeight="1" x14ac:dyDescent="0.3">
      <c r="A104" s="78" t="s">
        <v>104</v>
      </c>
      <c r="B104" s="79"/>
      <c r="C104" s="7"/>
      <c r="D104" s="17">
        <f>D103/12</f>
        <v>13.679083333333333</v>
      </c>
      <c r="E104" s="17">
        <f t="shared" ref="E104:P104" si="13">E103/12</f>
        <v>15.848750000000001</v>
      </c>
      <c r="F104" s="17">
        <f t="shared" si="13"/>
        <v>69.865916666666678</v>
      </c>
      <c r="G104" s="17">
        <f t="shared" si="13"/>
        <v>484.06666666666666</v>
      </c>
      <c r="H104" s="17">
        <f t="shared" si="13"/>
        <v>81.812500000000014</v>
      </c>
      <c r="I104" s="17">
        <f t="shared" si="13"/>
        <v>0.50441666666666674</v>
      </c>
      <c r="J104" s="17">
        <f t="shared" si="13"/>
        <v>0.68383333333333329</v>
      </c>
      <c r="K104" s="17">
        <f t="shared" si="13"/>
        <v>1.6373333333333335</v>
      </c>
      <c r="L104" s="17">
        <f t="shared" si="13"/>
        <v>26.37391666666667</v>
      </c>
      <c r="M104" s="17">
        <f t="shared" si="13"/>
        <v>225.20566666666664</v>
      </c>
      <c r="N104" s="17">
        <f t="shared" si="13"/>
        <v>97.276916666666679</v>
      </c>
      <c r="O104" s="17">
        <f t="shared" si="13"/>
        <v>262.79608333333334</v>
      </c>
      <c r="P104" s="17">
        <f t="shared" si="13"/>
        <v>2.5540000000000003</v>
      </c>
    </row>
    <row r="105" spans="1:16" s="9" customFormat="1" ht="15" customHeight="1" x14ac:dyDescent="0.3">
      <c r="A105" s="78" t="s">
        <v>111</v>
      </c>
      <c r="B105" s="80"/>
      <c r="C105" s="7"/>
      <c r="D105" s="60" t="s">
        <v>190</v>
      </c>
      <c r="E105" s="59" t="s">
        <v>190</v>
      </c>
      <c r="F105" s="7" t="s">
        <v>127</v>
      </c>
      <c r="G105" s="7" t="s">
        <v>125</v>
      </c>
      <c r="H105" s="7"/>
      <c r="I105" s="7"/>
      <c r="J105" s="7"/>
      <c r="K105" s="7"/>
      <c r="L105" s="7"/>
      <c r="M105" s="7"/>
      <c r="N105" s="7"/>
      <c r="O105" s="7"/>
      <c r="P105" s="58"/>
    </row>
    <row r="106" spans="1:16" ht="15" customHeight="1" x14ac:dyDescent="0.3">
      <c r="A106" s="78" t="s">
        <v>105</v>
      </c>
      <c r="B106" s="81"/>
      <c r="C106" s="3"/>
      <c r="D106" s="3" t="s">
        <v>109</v>
      </c>
      <c r="E106" s="3" t="s">
        <v>109</v>
      </c>
      <c r="F106" s="3" t="s">
        <v>109</v>
      </c>
      <c r="G106" s="3" t="s">
        <v>109</v>
      </c>
      <c r="H106" s="3"/>
      <c r="I106" s="3"/>
      <c r="J106" s="3"/>
      <c r="K106" s="3"/>
      <c r="L106" s="3"/>
      <c r="M106" s="3"/>
      <c r="N106" s="3"/>
      <c r="O106" s="3"/>
      <c r="P106" s="1"/>
    </row>
  </sheetData>
  <mergeCells count="16">
    <mergeCell ref="A103:B103"/>
    <mergeCell ref="A104:B104"/>
    <mergeCell ref="A105:B105"/>
    <mergeCell ref="A106:B106"/>
    <mergeCell ref="A1:P1"/>
    <mergeCell ref="A2:P2"/>
    <mergeCell ref="A3:P3"/>
    <mergeCell ref="A4:P4"/>
    <mergeCell ref="K7:P7"/>
    <mergeCell ref="K6:P6"/>
    <mergeCell ref="B9:P9"/>
    <mergeCell ref="H12:L12"/>
    <mergeCell ref="M12:P12"/>
    <mergeCell ref="C14:P14"/>
    <mergeCell ref="C59:P59"/>
    <mergeCell ref="B11:G11"/>
  </mergeCells>
  <pageMargins left="0" right="0" top="0" bottom="0" header="0" footer="0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23"/>
  <sheetViews>
    <sheetView tabSelected="1" zoomScaleNormal="100" zoomScalePageLayoutView="62" workbookViewId="0">
      <selection activeCell="Q8" sqref="Q8"/>
    </sheetView>
  </sheetViews>
  <sheetFormatPr defaultRowHeight="14.4" x14ac:dyDescent="0.3"/>
  <cols>
    <col min="1" max="1" width="6" customWidth="1"/>
    <col min="2" max="2" width="42.109375" customWidth="1"/>
    <col min="3" max="5" width="6.6640625" customWidth="1"/>
    <col min="6" max="6" width="7.6640625" customWidth="1"/>
    <col min="7" max="7" width="9" customWidth="1"/>
    <col min="8" max="11" width="6.6640625" customWidth="1"/>
    <col min="12" max="14" width="7.6640625" customWidth="1"/>
    <col min="15" max="15" width="6.6640625" customWidth="1"/>
  </cols>
  <sheetData>
    <row r="1" spans="1:38" x14ac:dyDescent="0.3">
      <c r="B1" s="82" t="s">
        <v>188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</row>
    <row r="2" spans="1:38" x14ac:dyDescent="0.3">
      <c r="B2" s="82" t="s">
        <v>203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</row>
    <row r="3" spans="1:38" x14ac:dyDescent="0.3">
      <c r="B3" s="82" t="s">
        <v>204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</row>
    <row r="4" spans="1:38" x14ac:dyDescent="0.3">
      <c r="B4" s="83" t="s">
        <v>205</v>
      </c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</row>
    <row r="5" spans="1:38" x14ac:dyDescent="0.3"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</row>
    <row r="6" spans="1:38" x14ac:dyDescent="0.3">
      <c r="B6" s="76" t="s">
        <v>209</v>
      </c>
      <c r="C6" s="74"/>
      <c r="D6" s="74"/>
      <c r="E6" s="74"/>
      <c r="F6" s="74"/>
      <c r="G6" s="74"/>
      <c r="H6" s="74"/>
      <c r="I6" s="74"/>
      <c r="J6" s="99" t="s">
        <v>210</v>
      </c>
      <c r="K6" s="99"/>
      <c r="L6" s="99"/>
      <c r="M6" s="99"/>
      <c r="N6" s="77"/>
      <c r="O6" s="77"/>
    </row>
    <row r="7" spans="1:38" x14ac:dyDescent="0.3">
      <c r="B7" s="99" t="s">
        <v>212</v>
      </c>
      <c r="C7" s="99"/>
      <c r="D7" s="75"/>
      <c r="E7" s="75"/>
      <c r="F7" s="75"/>
      <c r="G7" s="75"/>
      <c r="H7" s="75"/>
      <c r="I7" s="75"/>
      <c r="J7" s="99" t="s">
        <v>211</v>
      </c>
      <c r="K7" s="99"/>
      <c r="L7" s="99"/>
      <c r="M7" s="99"/>
      <c r="N7" s="99"/>
      <c r="O7" s="99"/>
    </row>
    <row r="8" spans="1:38" ht="30.75" customHeight="1" x14ac:dyDescent="0.3">
      <c r="A8" s="86" t="s">
        <v>217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</row>
    <row r="9" spans="1:38" x14ac:dyDescent="0.3">
      <c r="A9" s="97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</row>
    <row r="10" spans="1:38" x14ac:dyDescent="0.3">
      <c r="B10" s="93" t="s">
        <v>112</v>
      </c>
      <c r="C10" s="98"/>
      <c r="D10" s="98"/>
      <c r="E10" s="98"/>
      <c r="F10" s="98"/>
      <c r="G10" s="98"/>
    </row>
    <row r="11" spans="1:38" ht="42.75" customHeight="1" x14ac:dyDescent="0.3">
      <c r="A11" s="19" t="s">
        <v>15</v>
      </c>
      <c r="B11" s="19" t="s">
        <v>0</v>
      </c>
      <c r="C11" s="19"/>
      <c r="D11" s="19"/>
      <c r="E11" s="20" t="s">
        <v>1</v>
      </c>
      <c r="F11" s="21"/>
      <c r="G11" s="22" t="s">
        <v>52</v>
      </c>
      <c r="H11" s="87" t="s">
        <v>2</v>
      </c>
      <c r="I11" s="88"/>
      <c r="J11" s="88"/>
      <c r="K11" s="89"/>
      <c r="L11" s="87" t="s">
        <v>3</v>
      </c>
      <c r="M11" s="88"/>
      <c r="N11" s="88"/>
      <c r="O11" s="89"/>
    </row>
    <row r="12" spans="1:38" x14ac:dyDescent="0.3">
      <c r="A12" s="1"/>
      <c r="B12" s="1"/>
      <c r="C12" s="1"/>
      <c r="D12" s="7" t="s">
        <v>12</v>
      </c>
      <c r="E12" s="7" t="s">
        <v>13</v>
      </c>
      <c r="F12" s="7" t="s">
        <v>14</v>
      </c>
      <c r="G12" s="7"/>
      <c r="H12" s="7" t="s">
        <v>4</v>
      </c>
      <c r="I12" s="7" t="s">
        <v>5</v>
      </c>
      <c r="J12" s="7" t="s">
        <v>6</v>
      </c>
      <c r="K12" s="7" t="s">
        <v>7</v>
      </c>
      <c r="L12" s="8" t="s">
        <v>8</v>
      </c>
      <c r="M12" s="8" t="s">
        <v>9</v>
      </c>
      <c r="N12" s="8" t="s">
        <v>10</v>
      </c>
      <c r="O12" s="8" t="s">
        <v>11</v>
      </c>
    </row>
    <row r="13" spans="1:38" x14ac:dyDescent="0.3">
      <c r="A13" s="1"/>
      <c r="B13" s="6" t="s">
        <v>16</v>
      </c>
      <c r="C13" s="90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2"/>
    </row>
    <row r="14" spans="1:38" x14ac:dyDescent="0.3">
      <c r="A14" s="1"/>
      <c r="B14" s="23" t="s">
        <v>17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2"/>
      <c r="O14" s="2"/>
    </row>
    <row r="15" spans="1:38" s="9" customFormat="1" ht="39.9" customHeight="1" x14ac:dyDescent="0.3">
      <c r="A15" s="3">
        <v>14</v>
      </c>
      <c r="B15" s="24" t="s">
        <v>53</v>
      </c>
      <c r="C15" s="3">
        <v>250</v>
      </c>
      <c r="D15" s="3">
        <v>2.69</v>
      </c>
      <c r="E15" s="3">
        <v>2.84</v>
      </c>
      <c r="F15" s="3">
        <v>17.46</v>
      </c>
      <c r="G15" s="3">
        <v>118.25</v>
      </c>
      <c r="H15" s="3">
        <v>0</v>
      </c>
      <c r="I15" s="3">
        <v>0.11</v>
      </c>
      <c r="J15" s="3">
        <v>0.05</v>
      </c>
      <c r="K15" s="3">
        <v>8.25</v>
      </c>
      <c r="L15" s="3">
        <v>29.2</v>
      </c>
      <c r="M15" s="3">
        <v>27.28</v>
      </c>
      <c r="N15" s="5">
        <v>67.58</v>
      </c>
      <c r="O15" s="5">
        <v>1.1299999999999999</v>
      </c>
    </row>
    <row r="16" spans="1:38" s="9" customFormat="1" ht="24.9" customHeight="1" x14ac:dyDescent="0.3">
      <c r="A16" s="3">
        <v>60</v>
      </c>
      <c r="B16" s="24" t="s">
        <v>54</v>
      </c>
      <c r="C16" s="3">
        <v>80</v>
      </c>
      <c r="D16" s="3">
        <v>8.33</v>
      </c>
      <c r="E16" s="3">
        <v>10.29</v>
      </c>
      <c r="F16" s="3">
        <v>8.14</v>
      </c>
      <c r="G16" s="3">
        <v>164</v>
      </c>
      <c r="H16" s="3">
        <v>20</v>
      </c>
      <c r="I16" s="3">
        <v>0.05</v>
      </c>
      <c r="J16" s="3">
        <v>0.09</v>
      </c>
      <c r="K16" s="3">
        <v>0.55000000000000004</v>
      </c>
      <c r="L16" s="3">
        <v>30.01</v>
      </c>
      <c r="M16" s="3">
        <v>30.41</v>
      </c>
      <c r="N16" s="5">
        <v>102.69</v>
      </c>
      <c r="O16" s="5">
        <v>1.5</v>
      </c>
    </row>
    <row r="17" spans="1:16" s="9" customFormat="1" ht="24.9" customHeight="1" x14ac:dyDescent="0.3">
      <c r="A17" s="3">
        <v>44</v>
      </c>
      <c r="B17" s="24" t="s">
        <v>55</v>
      </c>
      <c r="C17" s="3">
        <v>150</v>
      </c>
      <c r="D17" s="3">
        <v>3.65</v>
      </c>
      <c r="E17" s="3">
        <v>5.37</v>
      </c>
      <c r="F17" s="3">
        <v>36.68</v>
      </c>
      <c r="G17" s="3">
        <v>209.7</v>
      </c>
      <c r="H17" s="3">
        <v>0</v>
      </c>
      <c r="I17" s="3">
        <v>2.5999999999999999E-2</v>
      </c>
      <c r="J17" s="3">
        <v>0.02</v>
      </c>
      <c r="K17" s="3">
        <v>0</v>
      </c>
      <c r="L17" s="3">
        <v>1.37</v>
      </c>
      <c r="M17" s="3">
        <v>16.34</v>
      </c>
      <c r="N17" s="5">
        <v>60.5</v>
      </c>
      <c r="O17" s="5">
        <v>0.53</v>
      </c>
    </row>
    <row r="18" spans="1:16" x14ac:dyDescent="0.3">
      <c r="A18" s="3">
        <v>53</v>
      </c>
      <c r="B18" s="24" t="s">
        <v>48</v>
      </c>
      <c r="C18" s="3">
        <v>200</v>
      </c>
      <c r="D18" s="3">
        <v>0.13</v>
      </c>
      <c r="E18" s="3">
        <v>0.02</v>
      </c>
      <c r="F18" s="3">
        <v>15.2</v>
      </c>
      <c r="G18" s="3">
        <v>62</v>
      </c>
      <c r="H18" s="3">
        <v>0</v>
      </c>
      <c r="I18" s="3">
        <v>0</v>
      </c>
      <c r="J18" s="3">
        <v>0.01</v>
      </c>
      <c r="K18" s="3">
        <v>2.83</v>
      </c>
      <c r="L18" s="3">
        <v>5.6</v>
      </c>
      <c r="M18" s="3">
        <v>2.7</v>
      </c>
      <c r="N18" s="5">
        <v>4.2</v>
      </c>
      <c r="O18" s="5">
        <v>0.49</v>
      </c>
    </row>
    <row r="19" spans="1:16" x14ac:dyDescent="0.3">
      <c r="A19" s="3"/>
      <c r="B19" s="25" t="s">
        <v>78</v>
      </c>
      <c r="C19" s="3">
        <v>30</v>
      </c>
      <c r="D19" s="3">
        <v>2.79</v>
      </c>
      <c r="E19" s="3">
        <v>0.28000000000000003</v>
      </c>
      <c r="F19" s="3">
        <v>18.55</v>
      </c>
      <c r="G19" s="3">
        <v>70.5</v>
      </c>
      <c r="H19" s="3">
        <v>4.2000000000000003E-2</v>
      </c>
      <c r="I19" s="3">
        <v>1.0999999999999999E-2</v>
      </c>
      <c r="J19" s="3">
        <v>0.317</v>
      </c>
      <c r="K19" s="3">
        <v>5.27</v>
      </c>
      <c r="L19" s="3">
        <v>3.9239999999999999</v>
      </c>
      <c r="M19" s="3">
        <v>27.72</v>
      </c>
      <c r="N19" s="5">
        <v>0.3</v>
      </c>
      <c r="O19" s="5">
        <v>0</v>
      </c>
    </row>
    <row r="20" spans="1:16" s="9" customFormat="1" x14ac:dyDescent="0.3">
      <c r="A20" s="7"/>
      <c r="B20" s="26" t="s">
        <v>56</v>
      </c>
      <c r="C20" s="7">
        <f t="shared" ref="C20:O20" si="0">SUM(C15:C19)</f>
        <v>710</v>
      </c>
      <c r="D20" s="7">
        <f t="shared" si="0"/>
        <v>17.59</v>
      </c>
      <c r="E20" s="7">
        <f t="shared" si="0"/>
        <v>18.8</v>
      </c>
      <c r="F20" s="7">
        <f t="shared" si="0"/>
        <v>96.03</v>
      </c>
      <c r="G20" s="7">
        <f t="shared" si="0"/>
        <v>624.45000000000005</v>
      </c>
      <c r="H20" s="7">
        <f t="shared" si="0"/>
        <v>20.042000000000002</v>
      </c>
      <c r="I20" s="7">
        <f t="shared" si="0"/>
        <v>0.19700000000000001</v>
      </c>
      <c r="J20" s="7">
        <f t="shared" si="0"/>
        <v>0.48699999999999999</v>
      </c>
      <c r="K20" s="7">
        <f t="shared" si="0"/>
        <v>16.899999999999999</v>
      </c>
      <c r="L20" s="7">
        <f t="shared" si="0"/>
        <v>70.103999999999999</v>
      </c>
      <c r="M20" s="7">
        <f t="shared" si="0"/>
        <v>104.45</v>
      </c>
      <c r="N20" s="7">
        <f t="shared" si="0"/>
        <v>235.26999999999998</v>
      </c>
      <c r="O20" s="7">
        <f t="shared" si="0"/>
        <v>3.6500000000000004</v>
      </c>
    </row>
    <row r="21" spans="1:16" x14ac:dyDescent="0.3">
      <c r="A21" s="13"/>
      <c r="B21" s="27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4"/>
    </row>
    <row r="22" spans="1:16" x14ac:dyDescent="0.3">
      <c r="A22" s="1"/>
      <c r="B22" s="23" t="s">
        <v>21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6" x14ac:dyDescent="0.3">
      <c r="A23" s="3"/>
      <c r="B23" s="28" t="s">
        <v>57</v>
      </c>
      <c r="C23" s="3">
        <v>60</v>
      </c>
      <c r="D23" s="3">
        <v>1.66</v>
      </c>
      <c r="E23" s="3">
        <v>4.3099999999999996</v>
      </c>
      <c r="F23" s="3">
        <v>8.73</v>
      </c>
      <c r="G23" s="3">
        <v>80.28</v>
      </c>
      <c r="H23" s="3">
        <v>0</v>
      </c>
      <c r="I23" s="3">
        <v>2.3E-2</v>
      </c>
      <c r="J23" s="3">
        <v>2.3E-2</v>
      </c>
      <c r="K23" s="3">
        <v>2.8</v>
      </c>
      <c r="L23" s="3">
        <v>54.56</v>
      </c>
      <c r="M23" s="3">
        <v>10.86</v>
      </c>
      <c r="N23" s="3">
        <v>33.479999999999997</v>
      </c>
      <c r="O23" s="3">
        <v>0.44</v>
      </c>
    </row>
    <row r="24" spans="1:16" ht="24.9" customHeight="1" x14ac:dyDescent="0.3">
      <c r="A24" s="3">
        <v>13</v>
      </c>
      <c r="B24" s="24" t="s">
        <v>59</v>
      </c>
      <c r="C24" s="3">
        <v>250</v>
      </c>
      <c r="D24" s="3">
        <v>5.49</v>
      </c>
      <c r="E24" s="3">
        <v>5.27</v>
      </c>
      <c r="F24" s="3">
        <v>16.54</v>
      </c>
      <c r="G24" s="3">
        <v>148.25</v>
      </c>
      <c r="H24" s="3">
        <v>0</v>
      </c>
      <c r="I24" s="3">
        <v>0.23</v>
      </c>
      <c r="J24" s="3">
        <v>0.73</v>
      </c>
      <c r="K24" s="3">
        <v>5.83</v>
      </c>
      <c r="L24" s="3">
        <v>42.68</v>
      </c>
      <c r="M24" s="3">
        <v>35.58</v>
      </c>
      <c r="N24" s="3">
        <v>88.1</v>
      </c>
      <c r="O24" s="3">
        <v>2.0499999999999998</v>
      </c>
    </row>
    <row r="25" spans="1:16" ht="24.9" customHeight="1" x14ac:dyDescent="0.3">
      <c r="A25" s="3">
        <v>69</v>
      </c>
      <c r="B25" s="24" t="s">
        <v>58</v>
      </c>
      <c r="C25" s="3" t="s">
        <v>60</v>
      </c>
      <c r="D25" s="3">
        <v>9.34</v>
      </c>
      <c r="E25" s="3">
        <v>8.76</v>
      </c>
      <c r="F25" s="3">
        <v>57.24</v>
      </c>
      <c r="G25" s="3">
        <v>251.45</v>
      </c>
      <c r="H25" s="3">
        <v>18.86</v>
      </c>
      <c r="I25" s="3">
        <v>3.1</v>
      </c>
      <c r="J25" s="3">
        <v>1.24</v>
      </c>
      <c r="K25" s="3">
        <v>22.57</v>
      </c>
      <c r="L25" s="3">
        <v>211.1</v>
      </c>
      <c r="M25" s="3">
        <v>185.1</v>
      </c>
      <c r="N25" s="3">
        <v>415</v>
      </c>
      <c r="O25" s="3">
        <v>8.4109999999999996</v>
      </c>
    </row>
    <row r="26" spans="1:16" x14ac:dyDescent="0.3">
      <c r="A26" s="3"/>
      <c r="B26" s="25" t="s">
        <v>78</v>
      </c>
      <c r="C26" s="3">
        <v>30</v>
      </c>
      <c r="D26" s="3">
        <v>2.79</v>
      </c>
      <c r="E26" s="3">
        <v>0.28000000000000003</v>
      </c>
      <c r="F26" s="3">
        <v>18.55</v>
      </c>
      <c r="G26" s="3">
        <v>70.5</v>
      </c>
      <c r="H26" s="3">
        <v>4.2000000000000003E-2</v>
      </c>
      <c r="I26" s="3">
        <v>1.0999999999999999E-2</v>
      </c>
      <c r="J26" s="3">
        <v>0.317</v>
      </c>
      <c r="K26" s="3">
        <v>5.27</v>
      </c>
      <c r="L26" s="3">
        <v>3.9239999999999999</v>
      </c>
      <c r="M26" s="3">
        <v>27.72</v>
      </c>
      <c r="N26" s="5">
        <v>0.3</v>
      </c>
      <c r="O26" s="5">
        <v>0</v>
      </c>
    </row>
    <row r="27" spans="1:16" x14ac:dyDescent="0.3">
      <c r="A27" s="3">
        <v>34</v>
      </c>
      <c r="B27" s="28" t="s">
        <v>61</v>
      </c>
      <c r="C27" s="3">
        <v>200</v>
      </c>
      <c r="D27" s="3">
        <v>2.0299999999999998</v>
      </c>
      <c r="E27" s="3">
        <v>1.8</v>
      </c>
      <c r="F27" s="3">
        <v>21.2</v>
      </c>
      <c r="G27" s="3">
        <v>108</v>
      </c>
      <c r="H27" s="3">
        <v>13.33</v>
      </c>
      <c r="I27" s="3">
        <v>5.2999999999999999E-2</v>
      </c>
      <c r="J27" s="3">
        <v>0.21299999999999999</v>
      </c>
      <c r="K27" s="3">
        <v>1.77</v>
      </c>
      <c r="L27" s="3">
        <v>168</v>
      </c>
      <c r="M27" s="3">
        <v>20.53</v>
      </c>
      <c r="N27" s="3">
        <v>123.73</v>
      </c>
      <c r="O27" s="3">
        <v>0.54500000000000004</v>
      </c>
    </row>
    <row r="28" spans="1:16" x14ac:dyDescent="0.3">
      <c r="A28" s="3"/>
      <c r="B28" s="26" t="s">
        <v>62</v>
      </c>
      <c r="C28" s="7">
        <f t="shared" ref="C28:O28" si="1">SUM(C23:C27)</f>
        <v>540</v>
      </c>
      <c r="D28" s="7">
        <f t="shared" si="1"/>
        <v>21.310000000000002</v>
      </c>
      <c r="E28" s="7">
        <f t="shared" si="1"/>
        <v>20.419999999999998</v>
      </c>
      <c r="F28" s="7">
        <f t="shared" si="1"/>
        <v>122.26</v>
      </c>
      <c r="G28" s="7">
        <f t="shared" si="1"/>
        <v>658.48</v>
      </c>
      <c r="H28" s="7">
        <f t="shared" si="1"/>
        <v>32.231999999999999</v>
      </c>
      <c r="I28" s="7">
        <f t="shared" si="1"/>
        <v>3.4170000000000003</v>
      </c>
      <c r="J28" s="7">
        <f t="shared" si="1"/>
        <v>2.5230000000000001</v>
      </c>
      <c r="K28" s="7">
        <f t="shared" si="1"/>
        <v>38.24</v>
      </c>
      <c r="L28" s="7">
        <f t="shared" si="1"/>
        <v>480.26400000000001</v>
      </c>
      <c r="M28" s="7">
        <f t="shared" si="1"/>
        <v>279.78999999999996</v>
      </c>
      <c r="N28" s="7">
        <f t="shared" si="1"/>
        <v>660.6099999999999</v>
      </c>
      <c r="O28" s="7">
        <f t="shared" si="1"/>
        <v>11.446</v>
      </c>
    </row>
    <row r="29" spans="1:16" s="14" customFormat="1" x14ac:dyDescent="0.3">
      <c r="A29" s="34"/>
      <c r="B29" s="35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</row>
    <row r="30" spans="1:16" x14ac:dyDescent="0.3">
      <c r="A30" s="3"/>
      <c r="B30" s="23" t="s">
        <v>24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6" ht="42" customHeight="1" x14ac:dyDescent="0.3">
      <c r="A31" s="3">
        <v>10</v>
      </c>
      <c r="B31" s="24" t="s">
        <v>88</v>
      </c>
      <c r="C31" s="3">
        <v>250</v>
      </c>
      <c r="D31" s="3">
        <v>1.8</v>
      </c>
      <c r="E31" s="3">
        <v>5.9</v>
      </c>
      <c r="F31" s="3">
        <v>10.39</v>
      </c>
      <c r="G31" s="3">
        <v>108.75</v>
      </c>
      <c r="H31" s="3">
        <v>0</v>
      </c>
      <c r="I31" s="3">
        <v>0.05</v>
      </c>
      <c r="J31" s="3">
        <v>4.8000000000000001E-2</v>
      </c>
      <c r="K31" s="3">
        <v>10.68</v>
      </c>
      <c r="L31" s="5">
        <v>49.73</v>
      </c>
      <c r="M31" s="5">
        <v>26.13</v>
      </c>
      <c r="N31" s="5">
        <v>54.6</v>
      </c>
      <c r="O31" s="5">
        <v>1.23</v>
      </c>
    </row>
    <row r="32" spans="1:16" ht="24.9" customHeight="1" x14ac:dyDescent="0.3">
      <c r="A32" s="3">
        <v>60</v>
      </c>
      <c r="B32" s="24" t="s">
        <v>63</v>
      </c>
      <c r="C32" s="3">
        <v>80</v>
      </c>
      <c r="D32" s="3">
        <v>8.33</v>
      </c>
      <c r="E32" s="3">
        <v>10.29</v>
      </c>
      <c r="F32" s="3">
        <v>8.14</v>
      </c>
      <c r="G32" s="3">
        <v>164</v>
      </c>
      <c r="H32" s="3">
        <v>20</v>
      </c>
      <c r="I32" s="3">
        <v>0.05</v>
      </c>
      <c r="J32" s="3">
        <v>0.09</v>
      </c>
      <c r="K32" s="3">
        <v>0.55000000000000004</v>
      </c>
      <c r="L32" s="3">
        <v>30.01</v>
      </c>
      <c r="M32" s="3">
        <v>30.41</v>
      </c>
      <c r="N32" s="5">
        <v>102.69</v>
      </c>
      <c r="O32" s="5">
        <v>1.5</v>
      </c>
    </row>
    <row r="33" spans="1:15" ht="24.9" customHeight="1" x14ac:dyDescent="0.3">
      <c r="A33" s="3">
        <v>8</v>
      </c>
      <c r="B33" s="24" t="s">
        <v>97</v>
      </c>
      <c r="C33" s="3">
        <v>150</v>
      </c>
      <c r="D33" s="3">
        <v>8.58</v>
      </c>
      <c r="E33" s="3">
        <v>6.0629999999999997</v>
      </c>
      <c r="F33" s="3">
        <v>38.64</v>
      </c>
      <c r="G33" s="3">
        <v>243.75</v>
      </c>
      <c r="H33" s="3">
        <v>0</v>
      </c>
      <c r="I33" s="3">
        <v>0.21</v>
      </c>
      <c r="J33" s="3">
        <v>0.113</v>
      </c>
      <c r="K33" s="3">
        <v>0</v>
      </c>
      <c r="L33" s="3">
        <v>14.82</v>
      </c>
      <c r="M33" s="3">
        <v>135.83000000000001</v>
      </c>
      <c r="N33" s="3">
        <v>203.93</v>
      </c>
      <c r="O33" s="5">
        <v>4.5599999999999996</v>
      </c>
    </row>
    <row r="34" spans="1:15" s="39" customFormat="1" ht="15" customHeight="1" x14ac:dyDescent="0.3">
      <c r="A34" s="3">
        <v>32</v>
      </c>
      <c r="B34" s="24" t="s">
        <v>101</v>
      </c>
      <c r="C34" s="3">
        <v>200</v>
      </c>
      <c r="D34" s="3">
        <v>0.78</v>
      </c>
      <c r="E34" s="3">
        <v>4.5999999999999999E-2</v>
      </c>
      <c r="F34" s="3">
        <v>27.64</v>
      </c>
      <c r="G34" s="3">
        <v>114.8</v>
      </c>
      <c r="H34" s="3">
        <v>0</v>
      </c>
      <c r="I34" s="3">
        <v>1.6E-2</v>
      </c>
      <c r="J34" s="3">
        <v>0.03</v>
      </c>
      <c r="K34" s="3">
        <v>0.6</v>
      </c>
      <c r="L34" s="5">
        <v>32.32</v>
      </c>
      <c r="M34" s="5">
        <v>17.559999999999999</v>
      </c>
      <c r="N34" s="5">
        <v>21.9</v>
      </c>
      <c r="O34" s="5">
        <v>0.48</v>
      </c>
    </row>
    <row r="35" spans="1:15" x14ac:dyDescent="0.3">
      <c r="A35" s="3"/>
      <c r="B35" s="25" t="s">
        <v>78</v>
      </c>
      <c r="C35" s="3">
        <v>30</v>
      </c>
      <c r="D35" s="3">
        <v>2.79</v>
      </c>
      <c r="E35" s="3">
        <v>0.28000000000000003</v>
      </c>
      <c r="F35" s="3">
        <v>18.55</v>
      </c>
      <c r="G35" s="3">
        <v>70.5</v>
      </c>
      <c r="H35" s="3">
        <v>4.2000000000000003E-2</v>
      </c>
      <c r="I35" s="3">
        <v>1.0999999999999999E-2</v>
      </c>
      <c r="J35" s="3">
        <v>0.317</v>
      </c>
      <c r="K35" s="3">
        <v>5.27</v>
      </c>
      <c r="L35" s="3">
        <v>3.9239999999999999</v>
      </c>
      <c r="M35" s="3">
        <v>27.72</v>
      </c>
      <c r="N35" s="5">
        <v>0.3</v>
      </c>
      <c r="O35" s="5">
        <v>0</v>
      </c>
    </row>
    <row r="36" spans="1:15" x14ac:dyDescent="0.3">
      <c r="A36" s="3"/>
      <c r="B36" s="26" t="s">
        <v>65</v>
      </c>
      <c r="C36" s="7">
        <f t="shared" ref="C36:O36" si="2">SUM(C31:C35)</f>
        <v>710</v>
      </c>
      <c r="D36" s="7">
        <f t="shared" si="2"/>
        <v>22.28</v>
      </c>
      <c r="E36" s="7">
        <f t="shared" si="2"/>
        <v>22.578999999999997</v>
      </c>
      <c r="F36" s="7">
        <f t="shared" si="2"/>
        <v>103.36</v>
      </c>
      <c r="G36" s="7">
        <f t="shared" si="2"/>
        <v>701.8</v>
      </c>
      <c r="H36" s="7">
        <f t="shared" si="2"/>
        <v>20.042000000000002</v>
      </c>
      <c r="I36" s="7">
        <f t="shared" si="2"/>
        <v>0.33700000000000002</v>
      </c>
      <c r="J36" s="7">
        <f t="shared" si="2"/>
        <v>0.59800000000000009</v>
      </c>
      <c r="K36" s="7">
        <f t="shared" si="2"/>
        <v>17.100000000000001</v>
      </c>
      <c r="L36" s="7">
        <f t="shared" si="2"/>
        <v>130.804</v>
      </c>
      <c r="M36" s="7">
        <f t="shared" si="2"/>
        <v>237.65</v>
      </c>
      <c r="N36" s="7">
        <f t="shared" si="2"/>
        <v>383.42</v>
      </c>
      <c r="O36" s="7">
        <f t="shared" si="2"/>
        <v>7.77</v>
      </c>
    </row>
    <row r="37" spans="1:15" x14ac:dyDescent="0.3">
      <c r="B37" s="29"/>
    </row>
    <row r="38" spans="1:15" x14ac:dyDescent="0.3">
      <c r="A38" s="3"/>
      <c r="B38" s="26" t="s">
        <v>35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x14ac:dyDescent="0.3">
      <c r="A39" s="3"/>
      <c r="B39" s="24" t="s">
        <v>66</v>
      </c>
      <c r="C39" s="3">
        <v>60</v>
      </c>
      <c r="D39" s="3" t="s">
        <v>71</v>
      </c>
      <c r="E39" s="3">
        <v>0.06</v>
      </c>
      <c r="F39" s="3">
        <v>1.02</v>
      </c>
      <c r="G39" s="3">
        <v>6</v>
      </c>
      <c r="H39" s="3">
        <v>0</v>
      </c>
      <c r="I39" s="3">
        <v>1.2E-2</v>
      </c>
      <c r="J39" s="3">
        <v>0.06</v>
      </c>
      <c r="K39" s="3">
        <v>2.1</v>
      </c>
      <c r="L39" s="3">
        <v>13.8</v>
      </c>
      <c r="M39" s="3">
        <v>8.4</v>
      </c>
      <c r="N39" s="3">
        <v>14.4</v>
      </c>
      <c r="O39" s="3">
        <v>0.36</v>
      </c>
    </row>
    <row r="40" spans="1:15" ht="39.9" customHeight="1" x14ac:dyDescent="0.3">
      <c r="A40" s="3">
        <v>11</v>
      </c>
      <c r="B40" s="24" t="s">
        <v>94</v>
      </c>
      <c r="C40" s="3">
        <v>250</v>
      </c>
      <c r="D40" s="3">
        <v>2.02</v>
      </c>
      <c r="E40" s="3">
        <v>5.09</v>
      </c>
      <c r="F40" s="3">
        <v>11.98</v>
      </c>
      <c r="G40" s="3">
        <v>107.25</v>
      </c>
      <c r="H40" s="3">
        <v>0</v>
      </c>
      <c r="I40" s="3">
        <v>9.2999999999999999E-2</v>
      </c>
      <c r="J40" s="3">
        <v>5.8000000000000003E-2</v>
      </c>
      <c r="K40" s="3">
        <v>8.3800000000000008</v>
      </c>
      <c r="L40" s="3">
        <v>29.15</v>
      </c>
      <c r="M40" s="3">
        <v>2.4300000000000002</v>
      </c>
      <c r="N40" s="3">
        <v>56.73</v>
      </c>
      <c r="O40" s="3">
        <v>0.93</v>
      </c>
    </row>
    <row r="41" spans="1:15" ht="24.9" customHeight="1" x14ac:dyDescent="0.3">
      <c r="A41" s="3">
        <v>59</v>
      </c>
      <c r="B41" s="24" t="s">
        <v>68</v>
      </c>
      <c r="C41" s="3">
        <v>80</v>
      </c>
      <c r="D41" s="3">
        <v>6.95</v>
      </c>
      <c r="E41" s="3">
        <v>5.86</v>
      </c>
      <c r="F41" s="3">
        <v>9.9700000000000006</v>
      </c>
      <c r="G41" s="3">
        <v>120</v>
      </c>
      <c r="H41" s="3">
        <v>15</v>
      </c>
      <c r="I41" s="3">
        <v>4.7E-2</v>
      </c>
      <c r="J41" s="3">
        <v>0.08</v>
      </c>
      <c r="K41" s="3">
        <v>0.71</v>
      </c>
      <c r="L41" s="3">
        <v>45.58</v>
      </c>
      <c r="M41" s="3">
        <v>35.32</v>
      </c>
      <c r="N41" s="3">
        <v>102.52</v>
      </c>
      <c r="O41" s="3">
        <v>0.85</v>
      </c>
    </row>
    <row r="42" spans="1:15" ht="24.9" customHeight="1" x14ac:dyDescent="0.3">
      <c r="A42" s="3">
        <v>7</v>
      </c>
      <c r="B42" s="24" t="s">
        <v>215</v>
      </c>
      <c r="C42" s="3">
        <v>150</v>
      </c>
      <c r="D42" s="3">
        <v>4.09</v>
      </c>
      <c r="E42" s="3">
        <v>6.4</v>
      </c>
      <c r="F42" s="3">
        <v>27.25</v>
      </c>
      <c r="G42" s="3">
        <v>183</v>
      </c>
      <c r="H42" s="3">
        <v>0</v>
      </c>
      <c r="I42" s="3">
        <v>0.19</v>
      </c>
      <c r="J42" s="3">
        <v>0.14799999999999999</v>
      </c>
      <c r="K42" s="3">
        <v>24.3</v>
      </c>
      <c r="L42" s="5">
        <v>49</v>
      </c>
      <c r="M42" s="5">
        <v>37</v>
      </c>
      <c r="N42" s="5">
        <v>115.46</v>
      </c>
      <c r="O42" s="5">
        <v>1.35</v>
      </c>
    </row>
    <row r="43" spans="1:15" x14ac:dyDescent="0.3">
      <c r="A43" s="3">
        <v>54</v>
      </c>
      <c r="B43" s="24" t="s">
        <v>92</v>
      </c>
      <c r="C43" s="3" t="s">
        <v>69</v>
      </c>
      <c r="D43" s="3">
        <v>0.13</v>
      </c>
      <c r="E43" s="3">
        <v>7.0000000000000007E-2</v>
      </c>
      <c r="F43" s="3">
        <v>13.65</v>
      </c>
      <c r="G43" s="3">
        <v>56</v>
      </c>
      <c r="H43" s="3">
        <v>0</v>
      </c>
      <c r="I43" s="3">
        <v>0</v>
      </c>
      <c r="J43" s="3">
        <v>0</v>
      </c>
      <c r="K43" s="3">
        <v>0.27</v>
      </c>
      <c r="L43" s="3">
        <v>12.6</v>
      </c>
      <c r="M43" s="3">
        <v>2.2999999999999998</v>
      </c>
      <c r="N43" s="3">
        <v>3.9</v>
      </c>
      <c r="O43" s="3">
        <v>0.49</v>
      </c>
    </row>
    <row r="44" spans="1:15" x14ac:dyDescent="0.3">
      <c r="A44" s="3"/>
      <c r="B44" s="25" t="s">
        <v>78</v>
      </c>
      <c r="C44" s="3">
        <v>30</v>
      </c>
      <c r="D44" s="3">
        <v>2.79</v>
      </c>
      <c r="E44" s="3">
        <v>0.28000000000000003</v>
      </c>
      <c r="F44" s="3">
        <v>18.55</v>
      </c>
      <c r="G44" s="3">
        <v>70.5</v>
      </c>
      <c r="H44" s="3">
        <v>4.2000000000000003E-2</v>
      </c>
      <c r="I44" s="3">
        <v>1.0999999999999999E-2</v>
      </c>
      <c r="J44" s="3">
        <v>0.317</v>
      </c>
      <c r="K44" s="3">
        <v>5.27</v>
      </c>
      <c r="L44" s="3">
        <v>3.9239999999999999</v>
      </c>
      <c r="M44" s="3">
        <v>27.72</v>
      </c>
      <c r="N44" s="5">
        <v>0.3</v>
      </c>
      <c r="O44" s="5">
        <v>0</v>
      </c>
    </row>
    <row r="45" spans="1:15" x14ac:dyDescent="0.3">
      <c r="A45" s="3"/>
      <c r="B45" s="25" t="s">
        <v>216</v>
      </c>
      <c r="C45" s="3">
        <v>150</v>
      </c>
      <c r="D45" s="3">
        <v>0.57999999999999996</v>
      </c>
      <c r="E45" s="3">
        <v>0.57999999999999996</v>
      </c>
      <c r="F45" s="3">
        <v>10.220000000000001</v>
      </c>
      <c r="G45" s="3">
        <v>68.150000000000006</v>
      </c>
      <c r="H45" s="3">
        <v>0</v>
      </c>
      <c r="I45" s="3">
        <v>4.3999999999999997E-2</v>
      </c>
      <c r="J45" s="3">
        <v>2.9000000000000001E-2</v>
      </c>
      <c r="K45" s="3">
        <v>0.435</v>
      </c>
      <c r="L45" s="3">
        <v>14.5</v>
      </c>
      <c r="M45" s="3">
        <v>23.2</v>
      </c>
      <c r="N45" s="5">
        <v>13.05</v>
      </c>
      <c r="O45" s="5">
        <v>3.19</v>
      </c>
    </row>
    <row r="46" spans="1:15" x14ac:dyDescent="0.3">
      <c r="A46" s="3"/>
      <c r="B46" s="26" t="s">
        <v>70</v>
      </c>
      <c r="C46" s="3"/>
      <c r="D46" s="7">
        <f t="shared" ref="D46:O46" si="3">SUM(D39:D45)</f>
        <v>16.559999999999999</v>
      </c>
      <c r="E46" s="7">
        <f t="shared" si="3"/>
        <v>18.34</v>
      </c>
      <c r="F46" s="7">
        <f t="shared" si="3"/>
        <v>92.64</v>
      </c>
      <c r="G46" s="7">
        <f t="shared" si="3"/>
        <v>610.9</v>
      </c>
      <c r="H46" s="7">
        <f t="shared" si="3"/>
        <v>15.042</v>
      </c>
      <c r="I46" s="7">
        <f t="shared" si="3"/>
        <v>0.39699999999999996</v>
      </c>
      <c r="J46" s="7">
        <f t="shared" si="3"/>
        <v>0.69200000000000006</v>
      </c>
      <c r="K46" s="7">
        <f t="shared" si="3"/>
        <v>41.465000000000003</v>
      </c>
      <c r="L46" s="7">
        <f t="shared" si="3"/>
        <v>168.554</v>
      </c>
      <c r="M46" s="7">
        <f t="shared" si="3"/>
        <v>136.37</v>
      </c>
      <c r="N46" s="7">
        <f t="shared" si="3"/>
        <v>306.35999999999996</v>
      </c>
      <c r="O46" s="7">
        <f t="shared" si="3"/>
        <v>7.17</v>
      </c>
    </row>
    <row r="47" spans="1:15" x14ac:dyDescent="0.3">
      <c r="A47" s="4"/>
      <c r="B47" s="31"/>
      <c r="C47" s="4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</row>
    <row r="48" spans="1:15" x14ac:dyDescent="0.3">
      <c r="A48" s="3"/>
      <c r="B48" s="26" t="s">
        <v>72</v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x14ac:dyDescent="0.3">
      <c r="A49" s="3"/>
      <c r="B49" s="24" t="s">
        <v>66</v>
      </c>
      <c r="C49" s="3">
        <v>60</v>
      </c>
      <c r="D49" s="3" t="s">
        <v>71</v>
      </c>
      <c r="E49" s="3">
        <v>0.06</v>
      </c>
      <c r="F49" s="3">
        <v>1.02</v>
      </c>
      <c r="G49" s="3">
        <v>6</v>
      </c>
      <c r="H49" s="3">
        <v>0</v>
      </c>
      <c r="I49" s="3">
        <v>1.2E-2</v>
      </c>
      <c r="J49" s="3">
        <v>0.06</v>
      </c>
      <c r="K49" s="3">
        <v>2.1</v>
      </c>
      <c r="L49" s="3">
        <v>13.8</v>
      </c>
      <c r="M49" s="3">
        <v>8.4</v>
      </c>
      <c r="N49" s="3">
        <v>14.4</v>
      </c>
      <c r="O49" s="3">
        <v>0.36</v>
      </c>
    </row>
    <row r="50" spans="1:15" ht="39.9" customHeight="1" x14ac:dyDescent="0.3">
      <c r="A50" s="3">
        <v>22</v>
      </c>
      <c r="B50" s="24" t="s">
        <v>67</v>
      </c>
      <c r="C50" s="3">
        <v>250</v>
      </c>
      <c r="D50" s="3">
        <v>1.77</v>
      </c>
      <c r="E50" s="3">
        <v>4.95</v>
      </c>
      <c r="F50" s="3">
        <v>7.9</v>
      </c>
      <c r="G50" s="3">
        <v>89.75</v>
      </c>
      <c r="H50" s="3">
        <v>0</v>
      </c>
      <c r="I50" s="3">
        <v>0.05</v>
      </c>
      <c r="J50" s="3">
        <v>8.5000000000000006E-2</v>
      </c>
      <c r="K50" s="3">
        <v>15.78</v>
      </c>
      <c r="L50" s="3">
        <v>49.25</v>
      </c>
      <c r="M50" s="3">
        <v>22.13</v>
      </c>
      <c r="N50" s="3">
        <v>49</v>
      </c>
      <c r="O50" s="3">
        <v>0.83</v>
      </c>
    </row>
    <row r="51" spans="1:15" ht="15" customHeight="1" x14ac:dyDescent="0.3">
      <c r="A51" s="3">
        <v>45</v>
      </c>
      <c r="B51" s="25" t="s">
        <v>91</v>
      </c>
      <c r="C51" s="3">
        <v>55</v>
      </c>
      <c r="D51" s="3">
        <v>5.55</v>
      </c>
      <c r="E51" s="3">
        <v>15.55</v>
      </c>
      <c r="F51" s="3">
        <v>0.25</v>
      </c>
      <c r="G51" s="3">
        <v>164</v>
      </c>
      <c r="H51" s="3">
        <v>20</v>
      </c>
      <c r="I51" s="3">
        <v>0.09</v>
      </c>
      <c r="J51" s="3">
        <v>0.08</v>
      </c>
      <c r="K51" s="3">
        <v>0</v>
      </c>
      <c r="L51" s="5">
        <v>18.5</v>
      </c>
      <c r="M51" s="5">
        <v>10</v>
      </c>
      <c r="N51" s="5">
        <v>81</v>
      </c>
      <c r="O51" s="5">
        <v>0.9</v>
      </c>
    </row>
    <row r="52" spans="1:15" s="9" customFormat="1" ht="24.9" customHeight="1" x14ac:dyDescent="0.3">
      <c r="A52" s="3">
        <v>44</v>
      </c>
      <c r="B52" s="24" t="s">
        <v>202</v>
      </c>
      <c r="C52" s="3">
        <v>150</v>
      </c>
      <c r="D52" s="3">
        <v>3.65</v>
      </c>
      <c r="E52" s="3">
        <v>5.37</v>
      </c>
      <c r="F52" s="3">
        <v>36.68</v>
      </c>
      <c r="G52" s="3">
        <v>209.7</v>
      </c>
      <c r="H52" s="3">
        <v>0</v>
      </c>
      <c r="I52" s="3">
        <v>2.5999999999999999E-2</v>
      </c>
      <c r="J52" s="3">
        <v>0.02</v>
      </c>
      <c r="K52" s="3">
        <v>0</v>
      </c>
      <c r="L52" s="3">
        <v>1.37</v>
      </c>
      <c r="M52" s="3">
        <v>16.34</v>
      </c>
      <c r="N52" s="5">
        <v>60.5</v>
      </c>
      <c r="O52" s="5">
        <v>0.53</v>
      </c>
    </row>
    <row r="53" spans="1:15" ht="24.9" customHeight="1" x14ac:dyDescent="0.3">
      <c r="A53" s="3">
        <v>28</v>
      </c>
      <c r="B53" s="24" t="s">
        <v>64</v>
      </c>
      <c r="C53" s="3">
        <v>200</v>
      </c>
      <c r="D53" s="3">
        <v>0.66</v>
      </c>
      <c r="E53" s="3">
        <v>0.09</v>
      </c>
      <c r="F53" s="3">
        <v>32.01</v>
      </c>
      <c r="G53" s="3">
        <v>132.80000000000001</v>
      </c>
      <c r="H53" s="3">
        <v>0</v>
      </c>
      <c r="I53" s="3">
        <v>0.02</v>
      </c>
      <c r="J53" s="3">
        <v>2.4E-2</v>
      </c>
      <c r="K53" s="3">
        <v>0.73</v>
      </c>
      <c r="L53" s="3">
        <v>32.479999999999997</v>
      </c>
      <c r="M53" s="3">
        <v>17.46</v>
      </c>
      <c r="N53" s="3">
        <v>23.44</v>
      </c>
      <c r="O53" s="3">
        <v>0.7</v>
      </c>
    </row>
    <row r="54" spans="1:15" x14ac:dyDescent="0.3">
      <c r="A54" s="3"/>
      <c r="B54" s="25" t="s">
        <v>78</v>
      </c>
      <c r="C54" s="3">
        <v>30</v>
      </c>
      <c r="D54" s="3">
        <v>2.79</v>
      </c>
      <c r="E54" s="3">
        <v>0.28000000000000003</v>
      </c>
      <c r="F54" s="3">
        <v>18.55</v>
      </c>
      <c r="G54" s="3">
        <v>70.5</v>
      </c>
      <c r="H54" s="3">
        <v>4.2000000000000003E-2</v>
      </c>
      <c r="I54" s="3">
        <v>1.0999999999999999E-2</v>
      </c>
      <c r="J54" s="3">
        <v>0.317</v>
      </c>
      <c r="K54" s="3">
        <v>5.27</v>
      </c>
      <c r="L54" s="3">
        <v>3.9239999999999999</v>
      </c>
      <c r="M54" s="3">
        <v>27.72</v>
      </c>
      <c r="N54" s="5">
        <v>0.3</v>
      </c>
      <c r="O54" s="5">
        <v>0</v>
      </c>
    </row>
    <row r="55" spans="1:15" s="9" customFormat="1" x14ac:dyDescent="0.3">
      <c r="A55" s="7"/>
      <c r="B55" s="26" t="s">
        <v>73</v>
      </c>
      <c r="C55" s="7">
        <f t="shared" ref="C55:O55" si="4">SUM(C49:C54)</f>
        <v>745</v>
      </c>
      <c r="D55" s="7">
        <f t="shared" si="4"/>
        <v>14.420000000000002</v>
      </c>
      <c r="E55" s="7">
        <f t="shared" si="4"/>
        <v>26.300000000000004</v>
      </c>
      <c r="F55" s="7">
        <f t="shared" si="4"/>
        <v>96.41</v>
      </c>
      <c r="G55" s="7">
        <f t="shared" si="4"/>
        <v>672.75</v>
      </c>
      <c r="H55" s="7">
        <f t="shared" si="4"/>
        <v>20.042000000000002</v>
      </c>
      <c r="I55" s="7">
        <f t="shared" si="4"/>
        <v>0.20899999999999999</v>
      </c>
      <c r="J55" s="7">
        <f t="shared" si="4"/>
        <v>0.58600000000000008</v>
      </c>
      <c r="K55" s="7">
        <f t="shared" si="4"/>
        <v>23.88</v>
      </c>
      <c r="L55" s="7">
        <f t="shared" si="4"/>
        <v>119.32400000000001</v>
      </c>
      <c r="M55" s="7">
        <f t="shared" si="4"/>
        <v>102.05000000000001</v>
      </c>
      <c r="N55" s="7">
        <f t="shared" si="4"/>
        <v>228.64000000000001</v>
      </c>
      <c r="O55" s="7">
        <f t="shared" si="4"/>
        <v>3.3200000000000003</v>
      </c>
    </row>
    <row r="56" spans="1:15" s="9" customFormat="1" x14ac:dyDescent="0.3">
      <c r="A56" s="10"/>
      <c r="B56" s="31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</row>
    <row r="57" spans="1:15" x14ac:dyDescent="0.3">
      <c r="A57" s="3"/>
      <c r="B57" s="26" t="s">
        <v>40</v>
      </c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ht="41.4" customHeight="1" x14ac:dyDescent="0.3">
      <c r="A58" s="3">
        <v>12</v>
      </c>
      <c r="B58" s="24" t="s">
        <v>96</v>
      </c>
      <c r="C58" s="3">
        <v>250</v>
      </c>
      <c r="D58" s="3">
        <v>1.98</v>
      </c>
      <c r="E58" s="3">
        <v>2.74</v>
      </c>
      <c r="F58" s="3">
        <v>14.58</v>
      </c>
      <c r="G58" s="3">
        <v>85.75</v>
      </c>
      <c r="H58" s="3">
        <v>0</v>
      </c>
      <c r="I58" s="3">
        <v>0.12</v>
      </c>
      <c r="J58" s="3">
        <v>5.5E-2</v>
      </c>
      <c r="K58" s="3">
        <v>8.25</v>
      </c>
      <c r="L58" s="3">
        <v>23.05</v>
      </c>
      <c r="M58" s="3">
        <v>25</v>
      </c>
      <c r="N58" s="3">
        <v>62.55</v>
      </c>
      <c r="O58" s="3">
        <v>0.89</v>
      </c>
    </row>
    <row r="59" spans="1:15" ht="41.4" customHeight="1" x14ac:dyDescent="0.3">
      <c r="A59" s="3">
        <v>9</v>
      </c>
      <c r="B59" s="24" t="s">
        <v>99</v>
      </c>
      <c r="C59" s="3">
        <v>100</v>
      </c>
      <c r="D59" s="3">
        <v>13.36</v>
      </c>
      <c r="E59" s="3">
        <v>14.05</v>
      </c>
      <c r="F59" s="3">
        <v>3.27</v>
      </c>
      <c r="G59" s="3">
        <v>164</v>
      </c>
      <c r="H59" s="3">
        <v>0</v>
      </c>
      <c r="I59" s="3">
        <v>0.01</v>
      </c>
      <c r="J59" s="3">
        <v>0.05</v>
      </c>
      <c r="K59" s="3">
        <v>1.2</v>
      </c>
      <c r="L59" s="5">
        <v>23.6</v>
      </c>
      <c r="M59" s="5">
        <v>20.27</v>
      </c>
      <c r="N59" s="5">
        <v>117.03</v>
      </c>
      <c r="O59" s="5">
        <v>2</v>
      </c>
    </row>
    <row r="60" spans="1:15" ht="24.75" customHeight="1" x14ac:dyDescent="0.3">
      <c r="A60" s="3">
        <v>8</v>
      </c>
      <c r="B60" s="24" t="s">
        <v>97</v>
      </c>
      <c r="C60" s="3">
        <v>150</v>
      </c>
      <c r="D60" s="3">
        <v>8.58</v>
      </c>
      <c r="E60" s="3">
        <v>6.0629999999999997</v>
      </c>
      <c r="F60" s="3">
        <v>38.64</v>
      </c>
      <c r="G60" s="3">
        <v>243.75</v>
      </c>
      <c r="H60" s="3">
        <v>0</v>
      </c>
      <c r="I60" s="3">
        <v>0.21</v>
      </c>
      <c r="J60" s="3">
        <v>0.113</v>
      </c>
      <c r="K60" s="3">
        <v>0</v>
      </c>
      <c r="L60" s="3">
        <v>14.82</v>
      </c>
      <c r="M60" s="3">
        <v>135.83000000000001</v>
      </c>
      <c r="N60" s="3">
        <v>203.93</v>
      </c>
      <c r="O60" s="5">
        <v>4.5599999999999996</v>
      </c>
    </row>
    <row r="61" spans="1:15" ht="29.25" customHeight="1" x14ac:dyDescent="0.3">
      <c r="A61" s="3">
        <v>36</v>
      </c>
      <c r="B61" s="24" t="s">
        <v>93</v>
      </c>
      <c r="C61" s="3">
        <v>200</v>
      </c>
      <c r="D61" s="3">
        <v>0.16</v>
      </c>
      <c r="E61" s="3">
        <v>0.16</v>
      </c>
      <c r="F61" s="3">
        <v>27.88</v>
      </c>
      <c r="G61" s="3">
        <v>114.6</v>
      </c>
      <c r="H61" s="3">
        <v>0</v>
      </c>
      <c r="I61" s="3">
        <v>1.2E-2</v>
      </c>
      <c r="J61" s="3">
        <v>8.0000000000000002E-3</v>
      </c>
      <c r="K61" s="3">
        <v>0.9</v>
      </c>
      <c r="L61" s="3">
        <v>14.18</v>
      </c>
      <c r="M61" s="3">
        <v>5.14</v>
      </c>
      <c r="N61" s="3">
        <v>4.4000000000000004</v>
      </c>
      <c r="O61" s="3">
        <v>0.95</v>
      </c>
    </row>
    <row r="62" spans="1:15" x14ac:dyDescent="0.3">
      <c r="A62" s="3"/>
      <c r="B62" s="25" t="s">
        <v>78</v>
      </c>
      <c r="C62" s="3">
        <v>30</v>
      </c>
      <c r="D62" s="3">
        <v>2.79</v>
      </c>
      <c r="E62" s="3">
        <v>0.28000000000000003</v>
      </c>
      <c r="F62" s="3">
        <v>18.55</v>
      </c>
      <c r="G62" s="3">
        <v>70.5</v>
      </c>
      <c r="H62" s="3">
        <v>4.2000000000000003E-2</v>
      </c>
      <c r="I62" s="3">
        <v>1.0999999999999999E-2</v>
      </c>
      <c r="J62" s="3">
        <v>0.317</v>
      </c>
      <c r="K62" s="3">
        <v>5.27</v>
      </c>
      <c r="L62" s="3">
        <v>3.9239999999999999</v>
      </c>
      <c r="M62" s="3">
        <v>27.72</v>
      </c>
      <c r="N62" s="5">
        <v>0.3</v>
      </c>
      <c r="O62" s="5">
        <v>0</v>
      </c>
    </row>
    <row r="63" spans="1:15" s="9" customFormat="1" x14ac:dyDescent="0.3">
      <c r="A63" s="7"/>
      <c r="B63" s="26" t="s">
        <v>74</v>
      </c>
      <c r="C63" s="7">
        <f t="shared" ref="C63:O63" si="5">SUM(C58:C62)</f>
        <v>730</v>
      </c>
      <c r="D63" s="7">
        <f t="shared" si="5"/>
        <v>26.87</v>
      </c>
      <c r="E63" s="7">
        <f t="shared" si="5"/>
        <v>23.292999999999999</v>
      </c>
      <c r="F63" s="7">
        <f t="shared" si="5"/>
        <v>102.92</v>
      </c>
      <c r="G63" s="7">
        <f t="shared" si="5"/>
        <v>678.6</v>
      </c>
      <c r="H63" s="7">
        <f t="shared" si="5"/>
        <v>4.2000000000000003E-2</v>
      </c>
      <c r="I63" s="7">
        <f t="shared" si="5"/>
        <v>0.36299999999999999</v>
      </c>
      <c r="J63" s="7">
        <f t="shared" si="5"/>
        <v>0.54300000000000004</v>
      </c>
      <c r="K63" s="7">
        <f t="shared" si="5"/>
        <v>15.62</v>
      </c>
      <c r="L63" s="7">
        <f t="shared" si="5"/>
        <v>79.574000000000012</v>
      </c>
      <c r="M63" s="7">
        <f t="shared" si="5"/>
        <v>213.96</v>
      </c>
      <c r="N63" s="7">
        <f t="shared" si="5"/>
        <v>388.21</v>
      </c>
      <c r="O63" s="7">
        <f t="shared" si="5"/>
        <v>8.3999999999999986</v>
      </c>
    </row>
    <row r="64" spans="1:15" s="9" customFormat="1" x14ac:dyDescent="0.3">
      <c r="A64" s="41"/>
      <c r="B64" s="42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</row>
    <row r="65" spans="1:15" x14ac:dyDescent="0.3">
      <c r="A65" s="3"/>
      <c r="B65" s="23" t="s">
        <v>41</v>
      </c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x14ac:dyDescent="0.3">
      <c r="A66" s="3"/>
      <c r="B66" s="24" t="s">
        <v>66</v>
      </c>
      <c r="C66" s="3">
        <v>60</v>
      </c>
      <c r="D66" s="3" t="s">
        <v>71</v>
      </c>
      <c r="E66" s="3">
        <v>0.06</v>
      </c>
      <c r="F66" s="3">
        <v>1.02</v>
      </c>
      <c r="G66" s="3">
        <v>6</v>
      </c>
      <c r="H66" s="3">
        <v>0</v>
      </c>
      <c r="I66" s="3">
        <v>1.2E-2</v>
      </c>
      <c r="J66" s="3">
        <v>0.06</v>
      </c>
      <c r="K66" s="3">
        <v>2.1</v>
      </c>
      <c r="L66" s="3">
        <v>13.8</v>
      </c>
      <c r="M66" s="3">
        <v>8.4</v>
      </c>
      <c r="N66" s="3">
        <v>14.4</v>
      </c>
      <c r="O66" s="3">
        <v>0.36</v>
      </c>
    </row>
    <row r="67" spans="1:15" ht="24.9" customHeight="1" x14ac:dyDescent="0.3">
      <c r="A67" s="3">
        <v>13</v>
      </c>
      <c r="B67" s="24" t="s">
        <v>59</v>
      </c>
      <c r="C67" s="3">
        <v>250</v>
      </c>
      <c r="D67" s="3">
        <v>5.49</v>
      </c>
      <c r="E67" s="3">
        <v>5.27</v>
      </c>
      <c r="F67" s="3">
        <v>16.54</v>
      </c>
      <c r="G67" s="3">
        <v>148.25</v>
      </c>
      <c r="H67" s="3">
        <v>0</v>
      </c>
      <c r="I67" s="3">
        <v>0.23</v>
      </c>
      <c r="J67" s="3">
        <v>0.73</v>
      </c>
      <c r="K67" s="3">
        <v>5.83</v>
      </c>
      <c r="L67" s="3">
        <v>42.68</v>
      </c>
      <c r="M67" s="3">
        <v>35.58</v>
      </c>
      <c r="N67" s="3">
        <v>88.1</v>
      </c>
      <c r="O67" s="3">
        <v>2.0499999999999998</v>
      </c>
    </row>
    <row r="68" spans="1:15" ht="24.9" customHeight="1" x14ac:dyDescent="0.3">
      <c r="A68" s="3">
        <v>60</v>
      </c>
      <c r="B68" s="24" t="s">
        <v>75</v>
      </c>
      <c r="C68" s="3">
        <v>80</v>
      </c>
      <c r="D68" s="3">
        <v>8.33</v>
      </c>
      <c r="E68" s="3">
        <v>10.29</v>
      </c>
      <c r="F68" s="3">
        <v>8.14</v>
      </c>
      <c r="G68" s="3">
        <v>164</v>
      </c>
      <c r="H68" s="3">
        <v>20</v>
      </c>
      <c r="I68" s="3">
        <v>0.05</v>
      </c>
      <c r="J68" s="3">
        <v>0.09</v>
      </c>
      <c r="K68" s="3">
        <v>0.55000000000000004</v>
      </c>
      <c r="L68" s="3">
        <v>30.01</v>
      </c>
      <c r="M68" s="3">
        <v>30.41</v>
      </c>
      <c r="N68" s="5">
        <v>102.69</v>
      </c>
      <c r="O68" s="5">
        <v>1.5</v>
      </c>
    </row>
    <row r="69" spans="1:15" ht="30" customHeight="1" x14ac:dyDescent="0.3">
      <c r="A69" s="3">
        <v>42</v>
      </c>
      <c r="B69" s="24" t="s">
        <v>76</v>
      </c>
      <c r="C69" s="3">
        <v>150</v>
      </c>
      <c r="D69" s="3">
        <v>5.66</v>
      </c>
      <c r="E69" s="3">
        <v>0.66900000000000004</v>
      </c>
      <c r="F69" s="3">
        <v>31.92</v>
      </c>
      <c r="G69" s="3">
        <v>156.30000000000001</v>
      </c>
      <c r="H69" s="3">
        <v>0</v>
      </c>
      <c r="I69" s="3">
        <v>5.7000000000000002E-2</v>
      </c>
      <c r="J69" s="3">
        <v>1.4999999999999999E-2</v>
      </c>
      <c r="K69" s="3">
        <v>0</v>
      </c>
      <c r="L69" s="3">
        <v>18.649999999999999</v>
      </c>
      <c r="M69" s="3">
        <v>8.6189999999999998</v>
      </c>
      <c r="N69" s="3">
        <v>37.167999999999999</v>
      </c>
      <c r="O69" s="3">
        <v>0.85199999999999998</v>
      </c>
    </row>
    <row r="70" spans="1:15" ht="15" customHeight="1" x14ac:dyDescent="0.3">
      <c r="A70" s="3">
        <v>53</v>
      </c>
      <c r="B70" s="24" t="s">
        <v>98</v>
      </c>
      <c r="C70" s="3">
        <v>200</v>
      </c>
      <c r="D70" s="3">
        <v>0.13</v>
      </c>
      <c r="E70" s="3">
        <v>0.02</v>
      </c>
      <c r="F70" s="3">
        <v>15.2</v>
      </c>
      <c r="G70" s="3">
        <v>62</v>
      </c>
      <c r="H70" s="3">
        <v>0</v>
      </c>
      <c r="I70" s="3">
        <v>0</v>
      </c>
      <c r="J70" s="3">
        <v>0.01</v>
      </c>
      <c r="K70" s="3">
        <v>2.83</v>
      </c>
      <c r="L70" s="3">
        <v>5.6</v>
      </c>
      <c r="M70" s="3">
        <v>2.7</v>
      </c>
      <c r="N70" s="5">
        <v>4.2</v>
      </c>
      <c r="O70" s="5">
        <v>0.49</v>
      </c>
    </row>
    <row r="71" spans="1:15" x14ac:dyDescent="0.3">
      <c r="A71" s="3"/>
      <c r="B71" s="25" t="s">
        <v>78</v>
      </c>
      <c r="C71" s="3">
        <v>30</v>
      </c>
      <c r="D71" s="3">
        <v>2.79</v>
      </c>
      <c r="E71" s="3">
        <v>0.28000000000000003</v>
      </c>
      <c r="F71" s="3">
        <v>18.55</v>
      </c>
      <c r="G71" s="3">
        <v>70.5</v>
      </c>
      <c r="H71" s="3">
        <v>4.2000000000000003E-2</v>
      </c>
      <c r="I71" s="3">
        <v>1.0999999999999999E-2</v>
      </c>
      <c r="J71" s="3">
        <v>0.317</v>
      </c>
      <c r="K71" s="3">
        <v>5.27</v>
      </c>
      <c r="L71" s="3">
        <v>3.9239999999999999</v>
      </c>
      <c r="M71" s="3">
        <v>27.72</v>
      </c>
      <c r="N71" s="5">
        <v>0.3</v>
      </c>
      <c r="O71" s="5">
        <v>0</v>
      </c>
    </row>
    <row r="72" spans="1:15" x14ac:dyDescent="0.3">
      <c r="A72" s="3"/>
      <c r="B72" s="26" t="s">
        <v>77</v>
      </c>
      <c r="C72" s="7">
        <f t="shared" ref="C72:O72" si="6">SUM(C66:C71)</f>
        <v>770</v>
      </c>
      <c r="D72" s="7">
        <f t="shared" si="6"/>
        <v>22.4</v>
      </c>
      <c r="E72" s="7">
        <f t="shared" si="6"/>
        <v>16.588999999999999</v>
      </c>
      <c r="F72" s="7">
        <f t="shared" si="6"/>
        <v>91.37</v>
      </c>
      <c r="G72" s="7">
        <f t="shared" si="6"/>
        <v>607.04999999999995</v>
      </c>
      <c r="H72" s="7">
        <f t="shared" si="6"/>
        <v>20.042000000000002</v>
      </c>
      <c r="I72" s="7">
        <f t="shared" si="6"/>
        <v>0.36000000000000004</v>
      </c>
      <c r="J72" s="7">
        <f t="shared" si="6"/>
        <v>1.222</v>
      </c>
      <c r="K72" s="7">
        <f t="shared" si="6"/>
        <v>16.579999999999998</v>
      </c>
      <c r="L72" s="8">
        <f t="shared" si="6"/>
        <v>114.66400000000002</v>
      </c>
      <c r="M72" s="8">
        <f t="shared" si="6"/>
        <v>113.429</v>
      </c>
      <c r="N72" s="8">
        <f t="shared" si="6"/>
        <v>246.858</v>
      </c>
      <c r="O72" s="8">
        <f t="shared" si="6"/>
        <v>5.2519999999999998</v>
      </c>
    </row>
    <row r="73" spans="1:15" x14ac:dyDescent="0.3">
      <c r="A73" s="4"/>
      <c r="B73" s="31"/>
      <c r="C73" s="10"/>
      <c r="D73" s="10"/>
      <c r="E73" s="10"/>
      <c r="F73" s="10"/>
      <c r="G73" s="10"/>
      <c r="H73" s="10"/>
      <c r="I73" s="10"/>
      <c r="J73" s="10"/>
      <c r="K73" s="10"/>
      <c r="L73" s="11"/>
      <c r="M73" s="11"/>
      <c r="N73" s="11"/>
      <c r="O73" s="11"/>
    </row>
    <row r="74" spans="1:15" x14ac:dyDescent="0.3">
      <c r="A74" s="3"/>
      <c r="B74" s="26" t="s">
        <v>46</v>
      </c>
      <c r="C74" s="7"/>
      <c r="D74" s="7"/>
      <c r="E74" s="7"/>
      <c r="F74" s="7"/>
      <c r="G74" s="7"/>
      <c r="H74" s="7"/>
      <c r="I74" s="7"/>
      <c r="J74" s="7"/>
      <c r="K74" s="7"/>
      <c r="L74" s="8"/>
      <c r="M74" s="8"/>
      <c r="N74" s="8"/>
      <c r="O74" s="8"/>
    </row>
    <row r="75" spans="1:15" s="9" customFormat="1" ht="39.9" customHeight="1" x14ac:dyDescent="0.3">
      <c r="A75" s="3">
        <v>14</v>
      </c>
      <c r="B75" s="24" t="s">
        <v>53</v>
      </c>
      <c r="C75" s="3">
        <v>250</v>
      </c>
      <c r="D75" s="3">
        <v>2.69</v>
      </c>
      <c r="E75" s="3">
        <v>2.84</v>
      </c>
      <c r="F75" s="3">
        <v>17.46</v>
      </c>
      <c r="G75" s="3">
        <v>118.25</v>
      </c>
      <c r="H75" s="3">
        <v>0</v>
      </c>
      <c r="I75" s="3">
        <v>0.11</v>
      </c>
      <c r="J75" s="3">
        <v>0.05</v>
      </c>
      <c r="K75" s="3">
        <v>8.25</v>
      </c>
      <c r="L75" s="3">
        <v>29.2</v>
      </c>
      <c r="M75" s="3">
        <v>27.28</v>
      </c>
      <c r="N75" s="5">
        <v>67.58</v>
      </c>
      <c r="O75" s="5">
        <v>1.1299999999999999</v>
      </c>
    </row>
    <row r="76" spans="1:15" ht="39.9" customHeight="1" x14ac:dyDescent="0.3">
      <c r="A76" s="3">
        <v>9</v>
      </c>
      <c r="B76" s="24" t="s">
        <v>99</v>
      </c>
      <c r="C76" s="3">
        <v>100</v>
      </c>
      <c r="D76" s="3">
        <v>13.36</v>
      </c>
      <c r="E76" s="3">
        <v>14.05</v>
      </c>
      <c r="F76" s="3">
        <v>3.27</v>
      </c>
      <c r="G76" s="3">
        <v>164</v>
      </c>
      <c r="H76" s="3">
        <v>0</v>
      </c>
      <c r="I76" s="3">
        <v>0.01</v>
      </c>
      <c r="J76" s="3">
        <v>0.05</v>
      </c>
      <c r="K76" s="3">
        <v>1.2</v>
      </c>
      <c r="L76" s="5">
        <v>23.6</v>
      </c>
      <c r="M76" s="5">
        <v>20.27</v>
      </c>
      <c r="N76" s="5">
        <v>117.03</v>
      </c>
      <c r="O76" s="5">
        <v>2</v>
      </c>
    </row>
    <row r="77" spans="1:15" ht="30" customHeight="1" x14ac:dyDescent="0.3">
      <c r="A77" s="3">
        <v>70</v>
      </c>
      <c r="B77" s="24" t="s">
        <v>100</v>
      </c>
      <c r="C77" s="3">
        <v>150</v>
      </c>
      <c r="D77" s="3">
        <v>4.46</v>
      </c>
      <c r="E77" s="3">
        <v>4.34</v>
      </c>
      <c r="F77" s="3">
        <v>31.69</v>
      </c>
      <c r="G77" s="3">
        <v>183.6</v>
      </c>
      <c r="H77" s="3">
        <v>0</v>
      </c>
      <c r="I77" s="3">
        <v>0.04</v>
      </c>
      <c r="J77" s="3">
        <v>2.7E-2</v>
      </c>
      <c r="K77" s="3">
        <v>0</v>
      </c>
      <c r="L77" s="5">
        <v>19.28</v>
      </c>
      <c r="M77" s="5">
        <v>18.989999999999998</v>
      </c>
      <c r="N77" s="5">
        <v>154.91</v>
      </c>
      <c r="O77" s="5">
        <v>0.87</v>
      </c>
    </row>
    <row r="78" spans="1:15" ht="15" customHeight="1" x14ac:dyDescent="0.3">
      <c r="A78" s="3">
        <v>53</v>
      </c>
      <c r="B78" s="24" t="s">
        <v>48</v>
      </c>
      <c r="C78" s="3">
        <v>200</v>
      </c>
      <c r="D78" s="3">
        <v>0.13</v>
      </c>
      <c r="E78" s="3">
        <v>0.02</v>
      </c>
      <c r="F78" s="3">
        <v>15.2</v>
      </c>
      <c r="G78" s="3">
        <v>62</v>
      </c>
      <c r="H78" s="3">
        <v>0</v>
      </c>
      <c r="I78" s="3">
        <v>0</v>
      </c>
      <c r="J78" s="3">
        <v>0.01</v>
      </c>
      <c r="K78" s="3">
        <v>2.83</v>
      </c>
      <c r="L78" s="3">
        <v>5.6</v>
      </c>
      <c r="M78" s="3">
        <v>2.7</v>
      </c>
      <c r="N78" s="5">
        <v>4.2</v>
      </c>
      <c r="O78" s="5">
        <v>0.49</v>
      </c>
    </row>
    <row r="79" spans="1:15" x14ac:dyDescent="0.3">
      <c r="A79" s="3"/>
      <c r="B79" s="25" t="s">
        <v>78</v>
      </c>
      <c r="C79" s="3">
        <v>30</v>
      </c>
      <c r="D79" s="3">
        <v>2.79</v>
      </c>
      <c r="E79" s="3">
        <v>0.28000000000000003</v>
      </c>
      <c r="F79" s="3">
        <v>18.55</v>
      </c>
      <c r="G79" s="3">
        <v>70.5</v>
      </c>
      <c r="H79" s="3">
        <v>4.2000000000000003E-2</v>
      </c>
      <c r="I79" s="3">
        <v>1.0999999999999999E-2</v>
      </c>
      <c r="J79" s="3">
        <v>0.317</v>
      </c>
      <c r="K79" s="3">
        <v>5.27</v>
      </c>
      <c r="L79" s="3">
        <v>3.9239999999999999</v>
      </c>
      <c r="M79" s="3">
        <v>27.72</v>
      </c>
      <c r="N79" s="5">
        <v>0.3</v>
      </c>
      <c r="O79" s="5">
        <v>0</v>
      </c>
    </row>
    <row r="80" spans="1:15" x14ac:dyDescent="0.3">
      <c r="A80" s="3"/>
      <c r="B80" s="25" t="s">
        <v>216</v>
      </c>
      <c r="C80" s="3">
        <v>150</v>
      </c>
      <c r="D80" s="3">
        <v>0.57999999999999996</v>
      </c>
      <c r="E80" s="3">
        <v>0.57999999999999996</v>
      </c>
      <c r="F80" s="3">
        <v>10.220000000000001</v>
      </c>
      <c r="G80" s="3">
        <v>68.150000000000006</v>
      </c>
      <c r="H80" s="3">
        <v>0</v>
      </c>
      <c r="I80" s="3">
        <v>4.3999999999999997E-2</v>
      </c>
      <c r="J80" s="3">
        <v>2.9000000000000001E-2</v>
      </c>
      <c r="K80" s="3">
        <v>0.435</v>
      </c>
      <c r="L80" s="3">
        <v>14.5</v>
      </c>
      <c r="M80" s="3">
        <v>23.2</v>
      </c>
      <c r="N80" s="5">
        <v>13.05</v>
      </c>
      <c r="O80" s="5">
        <v>3.19</v>
      </c>
    </row>
    <row r="81" spans="1:15" x14ac:dyDescent="0.3">
      <c r="A81" s="3"/>
      <c r="B81" s="26" t="s">
        <v>79</v>
      </c>
      <c r="C81" s="7">
        <f t="shared" ref="C81:O81" si="7">SUM(C75:C79)</f>
        <v>730</v>
      </c>
      <c r="D81" s="7">
        <f t="shared" si="7"/>
        <v>23.43</v>
      </c>
      <c r="E81" s="7">
        <f t="shared" si="7"/>
        <v>21.53</v>
      </c>
      <c r="F81" s="7">
        <f t="shared" si="7"/>
        <v>86.17</v>
      </c>
      <c r="G81" s="7">
        <f t="shared" si="7"/>
        <v>598.35</v>
      </c>
      <c r="H81" s="7">
        <f t="shared" si="7"/>
        <v>4.2000000000000003E-2</v>
      </c>
      <c r="I81" s="7">
        <f t="shared" si="7"/>
        <v>0.17100000000000001</v>
      </c>
      <c r="J81" s="7">
        <f t="shared" si="7"/>
        <v>0.45400000000000001</v>
      </c>
      <c r="K81" s="7">
        <f t="shared" si="7"/>
        <v>17.549999999999997</v>
      </c>
      <c r="L81" s="8">
        <f t="shared" si="7"/>
        <v>81.603999999999999</v>
      </c>
      <c r="M81" s="8">
        <f t="shared" si="7"/>
        <v>96.96</v>
      </c>
      <c r="N81" s="8">
        <f t="shared" si="7"/>
        <v>344.02</v>
      </c>
      <c r="O81" s="8">
        <f t="shared" si="7"/>
        <v>4.49</v>
      </c>
    </row>
    <row r="82" spans="1:15" x14ac:dyDescent="0.3">
      <c r="A82" s="40"/>
      <c r="B82" s="42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</row>
    <row r="83" spans="1:15" x14ac:dyDescent="0.3">
      <c r="B83" s="32"/>
    </row>
    <row r="84" spans="1:15" x14ac:dyDescent="0.3">
      <c r="A84" s="3"/>
      <c r="B84" s="26" t="s">
        <v>51</v>
      </c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</row>
    <row r="85" spans="1:15" ht="15" customHeight="1" x14ac:dyDescent="0.3">
      <c r="A85" s="3"/>
      <c r="B85" s="24" t="s">
        <v>57</v>
      </c>
      <c r="C85" s="3">
        <v>60</v>
      </c>
      <c r="D85" s="3">
        <v>1.66</v>
      </c>
      <c r="E85" s="3">
        <v>4.3099999999999996</v>
      </c>
      <c r="F85" s="3">
        <v>8.73</v>
      </c>
      <c r="G85" s="3">
        <v>80.28</v>
      </c>
      <c r="H85" s="3">
        <v>0</v>
      </c>
      <c r="I85" s="3">
        <v>2.3E-2</v>
      </c>
      <c r="J85" s="3">
        <v>2.3E-2</v>
      </c>
      <c r="K85" s="3">
        <v>2.8</v>
      </c>
      <c r="L85" s="3">
        <v>54.56</v>
      </c>
      <c r="M85" s="3">
        <v>10.86</v>
      </c>
      <c r="N85" s="3">
        <v>33.479999999999997</v>
      </c>
      <c r="O85" s="3">
        <v>0.44</v>
      </c>
    </row>
    <row r="86" spans="1:15" ht="39.9" customHeight="1" x14ac:dyDescent="0.3">
      <c r="A86" s="3">
        <v>10</v>
      </c>
      <c r="B86" s="24" t="s">
        <v>213</v>
      </c>
      <c r="C86" s="3">
        <v>250</v>
      </c>
      <c r="D86" s="3">
        <v>1.75</v>
      </c>
      <c r="E86" s="3">
        <v>4.57</v>
      </c>
      <c r="F86" s="3">
        <v>8.3079999999999998</v>
      </c>
      <c r="G86" s="3">
        <v>81.39</v>
      </c>
      <c r="H86" s="3">
        <v>0</v>
      </c>
      <c r="I86" s="3">
        <v>6.5000000000000002E-2</v>
      </c>
      <c r="J86" s="3">
        <v>5.2999999999999999E-2</v>
      </c>
      <c r="K86" s="3">
        <v>30.9</v>
      </c>
      <c r="L86" s="5">
        <v>33.200000000000003</v>
      </c>
      <c r="M86" s="5">
        <v>21.1</v>
      </c>
      <c r="N86" s="5">
        <v>45.7</v>
      </c>
      <c r="O86" s="5">
        <v>0.76600000000000001</v>
      </c>
    </row>
    <row r="87" spans="1:15" ht="39.9" customHeight="1" x14ac:dyDescent="0.3">
      <c r="A87" s="3">
        <v>49</v>
      </c>
      <c r="B87" s="24" t="s">
        <v>102</v>
      </c>
      <c r="C87" s="7">
        <v>150</v>
      </c>
      <c r="D87" s="7">
        <v>16.2</v>
      </c>
      <c r="E87" s="7">
        <v>18.09</v>
      </c>
      <c r="F87" s="7">
        <v>16.579999999999998</v>
      </c>
      <c r="G87" s="7">
        <v>295</v>
      </c>
      <c r="H87" s="7">
        <v>0</v>
      </c>
      <c r="I87" s="7">
        <v>0.12</v>
      </c>
      <c r="J87" s="7">
        <v>0.17</v>
      </c>
      <c r="K87" s="7">
        <v>6.76</v>
      </c>
      <c r="L87" s="8">
        <v>830.5</v>
      </c>
      <c r="M87" s="8">
        <v>42.48</v>
      </c>
      <c r="N87" s="8">
        <v>205.75</v>
      </c>
      <c r="O87" s="8">
        <v>3.83</v>
      </c>
    </row>
    <row r="88" spans="1:15" ht="27.6" x14ac:dyDescent="0.3">
      <c r="A88" s="3">
        <v>72</v>
      </c>
      <c r="B88" s="24" t="s">
        <v>214</v>
      </c>
      <c r="C88" s="3">
        <v>200</v>
      </c>
      <c r="D88" s="3">
        <v>0.42599999999999999</v>
      </c>
      <c r="E88" s="3">
        <v>0.14299999999999999</v>
      </c>
      <c r="F88" s="3">
        <v>22.887</v>
      </c>
      <c r="G88" s="3">
        <v>94.5</v>
      </c>
      <c r="H88" s="3">
        <v>0</v>
      </c>
      <c r="I88" s="3">
        <v>1.2E-2</v>
      </c>
      <c r="J88" s="3">
        <v>3.2000000000000001E-2</v>
      </c>
      <c r="K88" s="3">
        <v>104.8</v>
      </c>
      <c r="L88" s="5">
        <v>11.4</v>
      </c>
      <c r="M88" s="5">
        <v>3.14</v>
      </c>
      <c r="N88" s="5">
        <v>4.34</v>
      </c>
      <c r="O88" s="5">
        <v>0.432</v>
      </c>
    </row>
    <row r="89" spans="1:15" x14ac:dyDescent="0.3">
      <c r="A89" s="3"/>
      <c r="B89" s="25" t="s">
        <v>78</v>
      </c>
      <c r="C89" s="3">
        <v>30</v>
      </c>
      <c r="D89" s="3">
        <v>2.79</v>
      </c>
      <c r="E89" s="3">
        <v>0.28000000000000003</v>
      </c>
      <c r="F89" s="3">
        <v>18.55</v>
      </c>
      <c r="G89" s="3">
        <v>70.5</v>
      </c>
      <c r="H89" s="3">
        <v>4.2000000000000003E-2</v>
      </c>
      <c r="I89" s="3">
        <v>1.0999999999999999E-2</v>
      </c>
      <c r="J89" s="3">
        <v>0.317</v>
      </c>
      <c r="K89" s="3">
        <v>5.27</v>
      </c>
      <c r="L89" s="3">
        <v>3.9239999999999999</v>
      </c>
      <c r="M89" s="3">
        <v>27.72</v>
      </c>
      <c r="N89" s="5">
        <v>0.3</v>
      </c>
      <c r="O89" s="5">
        <v>0</v>
      </c>
    </row>
    <row r="90" spans="1:15" x14ac:dyDescent="0.3">
      <c r="A90" s="3"/>
      <c r="B90" s="26" t="s">
        <v>83</v>
      </c>
      <c r="C90" s="3"/>
      <c r="D90" s="7">
        <f t="shared" ref="D90:O90" si="8">SUM(D85:D89)</f>
        <v>22.825999999999997</v>
      </c>
      <c r="E90" s="7">
        <f t="shared" si="8"/>
        <v>27.393000000000001</v>
      </c>
      <c r="F90" s="7">
        <f t="shared" si="8"/>
        <v>75.054999999999993</v>
      </c>
      <c r="G90" s="7">
        <f t="shared" si="8"/>
        <v>621.67000000000007</v>
      </c>
      <c r="H90" s="7">
        <f t="shared" si="8"/>
        <v>4.2000000000000003E-2</v>
      </c>
      <c r="I90" s="7">
        <f t="shared" si="8"/>
        <v>0.23100000000000001</v>
      </c>
      <c r="J90" s="7">
        <f t="shared" si="8"/>
        <v>0.59499999999999997</v>
      </c>
      <c r="K90" s="7">
        <f t="shared" si="8"/>
        <v>150.53</v>
      </c>
      <c r="L90" s="8">
        <f t="shared" si="8"/>
        <v>933.58399999999995</v>
      </c>
      <c r="M90" s="8">
        <f t="shared" si="8"/>
        <v>105.3</v>
      </c>
      <c r="N90" s="8">
        <f t="shared" si="8"/>
        <v>289.57</v>
      </c>
      <c r="O90" s="8">
        <f t="shared" si="8"/>
        <v>5.468</v>
      </c>
    </row>
    <row r="91" spans="1:15" x14ac:dyDescent="0.3">
      <c r="A91" s="4"/>
      <c r="B91" s="31"/>
      <c r="C91" s="4"/>
      <c r="D91" s="10"/>
      <c r="E91" s="10"/>
      <c r="F91" s="10"/>
      <c r="G91" s="10"/>
      <c r="H91" s="10"/>
      <c r="I91" s="10"/>
      <c r="J91" s="10"/>
      <c r="K91" s="10"/>
      <c r="L91" s="11"/>
      <c r="M91" s="11"/>
      <c r="N91" s="11"/>
      <c r="O91" s="11"/>
    </row>
    <row r="92" spans="1:15" x14ac:dyDescent="0.3">
      <c r="A92" s="3"/>
      <c r="B92" s="26" t="s">
        <v>80</v>
      </c>
      <c r="C92" s="3"/>
      <c r="D92" s="7"/>
      <c r="E92" s="7"/>
      <c r="F92" s="7"/>
      <c r="G92" s="7"/>
      <c r="H92" s="7"/>
      <c r="I92" s="7"/>
      <c r="J92" s="7"/>
      <c r="K92" s="7"/>
      <c r="L92" s="8"/>
      <c r="M92" s="8"/>
      <c r="N92" s="8"/>
      <c r="O92" s="8"/>
    </row>
    <row r="93" spans="1:15" ht="40.200000000000003" customHeight="1" x14ac:dyDescent="0.3">
      <c r="A93" s="3">
        <v>10</v>
      </c>
      <c r="B93" s="24" t="s">
        <v>88</v>
      </c>
      <c r="C93" s="3">
        <v>250</v>
      </c>
      <c r="D93" s="3">
        <v>1.8</v>
      </c>
      <c r="E93" s="3">
        <v>5.9</v>
      </c>
      <c r="F93" s="3">
        <v>10.39</v>
      </c>
      <c r="G93" s="3">
        <v>108.75</v>
      </c>
      <c r="H93" s="3">
        <v>0</v>
      </c>
      <c r="I93" s="3">
        <v>0.05</v>
      </c>
      <c r="J93" s="3">
        <v>4.8000000000000001E-2</v>
      </c>
      <c r="K93" s="3">
        <v>10.68</v>
      </c>
      <c r="L93" s="5">
        <v>49.73</v>
      </c>
      <c r="M93" s="5">
        <v>26.13</v>
      </c>
      <c r="N93" s="5">
        <v>54.6</v>
      </c>
      <c r="O93" s="5">
        <v>1.23</v>
      </c>
    </row>
    <row r="94" spans="1:15" ht="27.6" x14ac:dyDescent="0.3">
      <c r="A94" s="3">
        <v>60</v>
      </c>
      <c r="B94" s="24" t="s">
        <v>63</v>
      </c>
      <c r="C94" s="3">
        <v>80</v>
      </c>
      <c r="D94" s="3">
        <v>8.33</v>
      </c>
      <c r="E94" s="3">
        <v>10.29</v>
      </c>
      <c r="F94" s="3">
        <v>8.14</v>
      </c>
      <c r="G94" s="3">
        <v>164</v>
      </c>
      <c r="H94" s="3">
        <v>20</v>
      </c>
      <c r="I94" s="3">
        <v>0.05</v>
      </c>
      <c r="J94" s="3">
        <v>0.09</v>
      </c>
      <c r="K94" s="3">
        <v>0.55000000000000004</v>
      </c>
      <c r="L94" s="3">
        <v>30.01</v>
      </c>
      <c r="M94" s="3">
        <v>30.41</v>
      </c>
      <c r="N94" s="5">
        <v>102.69</v>
      </c>
      <c r="O94" s="5">
        <v>1.5</v>
      </c>
    </row>
    <row r="95" spans="1:15" ht="30" customHeight="1" x14ac:dyDescent="0.3">
      <c r="A95" s="3">
        <v>42</v>
      </c>
      <c r="B95" s="24" t="s">
        <v>76</v>
      </c>
      <c r="C95" s="3">
        <v>150</v>
      </c>
      <c r="D95" s="3">
        <v>5.66</v>
      </c>
      <c r="E95" s="3">
        <v>0.66900000000000004</v>
      </c>
      <c r="F95" s="3">
        <v>31.92</v>
      </c>
      <c r="G95" s="3">
        <v>156.30000000000001</v>
      </c>
      <c r="H95" s="3">
        <v>0</v>
      </c>
      <c r="I95" s="3">
        <v>5.7000000000000002E-2</v>
      </c>
      <c r="J95" s="3">
        <v>1.4999999999999999E-2</v>
      </c>
      <c r="K95" s="3">
        <v>0</v>
      </c>
      <c r="L95" s="3">
        <v>18.649999999999999</v>
      </c>
      <c r="M95" s="3">
        <v>8.6189999999999998</v>
      </c>
      <c r="N95" s="3">
        <v>37.167999999999999</v>
      </c>
      <c r="O95" s="3">
        <v>0.85199999999999998</v>
      </c>
    </row>
    <row r="96" spans="1:15" ht="28.2" customHeight="1" x14ac:dyDescent="0.3">
      <c r="A96" s="3">
        <v>28</v>
      </c>
      <c r="B96" s="24" t="s">
        <v>64</v>
      </c>
      <c r="C96" s="3">
        <v>200</v>
      </c>
      <c r="D96" s="3">
        <v>0.66</v>
      </c>
      <c r="E96" s="3">
        <v>0.09</v>
      </c>
      <c r="F96" s="3">
        <v>32.01</v>
      </c>
      <c r="G96" s="3">
        <v>132.80000000000001</v>
      </c>
      <c r="H96" s="3">
        <v>0</v>
      </c>
      <c r="I96" s="3">
        <v>0.02</v>
      </c>
      <c r="J96" s="3">
        <v>2.4E-2</v>
      </c>
      <c r="K96" s="3">
        <v>0.73</v>
      </c>
      <c r="L96" s="3">
        <v>32.479999999999997</v>
      </c>
      <c r="M96" s="3">
        <v>17.46</v>
      </c>
      <c r="N96" s="3">
        <v>23.44</v>
      </c>
      <c r="O96" s="3">
        <v>0.7</v>
      </c>
    </row>
    <row r="97" spans="1:15" x14ac:dyDescent="0.3">
      <c r="A97" s="3"/>
      <c r="B97" s="25" t="s">
        <v>78</v>
      </c>
      <c r="C97" s="3">
        <v>30</v>
      </c>
      <c r="D97" s="3">
        <v>2.79</v>
      </c>
      <c r="E97" s="3">
        <v>0.28000000000000003</v>
      </c>
      <c r="F97" s="3">
        <v>18.55</v>
      </c>
      <c r="G97" s="3">
        <v>70.5</v>
      </c>
      <c r="H97" s="3">
        <v>4.2000000000000003E-2</v>
      </c>
      <c r="I97" s="3">
        <v>1.0999999999999999E-2</v>
      </c>
      <c r="J97" s="3">
        <v>0.317</v>
      </c>
      <c r="K97" s="3">
        <v>5.27</v>
      </c>
      <c r="L97" s="3">
        <v>3.9239999999999999</v>
      </c>
      <c r="M97" s="3">
        <v>27.72</v>
      </c>
      <c r="N97" s="5">
        <v>0.3</v>
      </c>
      <c r="O97" s="5">
        <v>0</v>
      </c>
    </row>
    <row r="98" spans="1:15" x14ac:dyDescent="0.3">
      <c r="A98" s="3"/>
      <c r="B98" s="26" t="s">
        <v>86</v>
      </c>
      <c r="C98" s="7">
        <f t="shared" ref="C98:O98" si="9">SUM(C93:C97)</f>
        <v>710</v>
      </c>
      <c r="D98" s="7">
        <f t="shared" si="9"/>
        <v>19.239999999999998</v>
      </c>
      <c r="E98" s="7">
        <f t="shared" si="9"/>
        <v>17.228999999999999</v>
      </c>
      <c r="F98" s="7">
        <f t="shared" si="9"/>
        <v>101.01</v>
      </c>
      <c r="G98" s="7">
        <f t="shared" si="9"/>
        <v>632.35</v>
      </c>
      <c r="H98" s="7">
        <f t="shared" si="9"/>
        <v>20.042000000000002</v>
      </c>
      <c r="I98" s="7">
        <f t="shared" si="9"/>
        <v>0.188</v>
      </c>
      <c r="J98" s="7">
        <f t="shared" si="9"/>
        <v>0.49399999999999999</v>
      </c>
      <c r="K98" s="7">
        <f t="shared" si="9"/>
        <v>17.23</v>
      </c>
      <c r="L98" s="8">
        <f t="shared" si="9"/>
        <v>134.79399999999998</v>
      </c>
      <c r="M98" s="8">
        <f t="shared" si="9"/>
        <v>110.339</v>
      </c>
      <c r="N98" s="8">
        <f t="shared" si="9"/>
        <v>218.19800000000001</v>
      </c>
      <c r="O98" s="8">
        <f t="shared" si="9"/>
        <v>4.282</v>
      </c>
    </row>
    <row r="99" spans="1:15" s="14" customFormat="1" x14ac:dyDescent="0.3">
      <c r="A99" s="4"/>
      <c r="B99" s="31"/>
      <c r="C99" s="10"/>
      <c r="D99" s="10"/>
      <c r="E99" s="10"/>
      <c r="F99" s="10"/>
      <c r="G99" s="10"/>
      <c r="H99" s="10"/>
      <c r="I99" s="10"/>
      <c r="J99" s="10"/>
      <c r="K99" s="10"/>
      <c r="L99" s="11"/>
      <c r="M99" s="11"/>
      <c r="N99" s="11"/>
      <c r="O99" s="11"/>
    </row>
    <row r="100" spans="1:15" x14ac:dyDescent="0.3">
      <c r="A100" s="3"/>
      <c r="B100" s="26" t="s">
        <v>81</v>
      </c>
      <c r="C100" s="7"/>
      <c r="D100" s="7"/>
      <c r="E100" s="7"/>
      <c r="F100" s="7"/>
      <c r="G100" s="7"/>
      <c r="H100" s="7"/>
      <c r="I100" s="7"/>
      <c r="J100" s="7"/>
      <c r="K100" s="7"/>
      <c r="L100" s="8"/>
      <c r="M100" s="8"/>
      <c r="N100" s="8"/>
      <c r="O100" s="8"/>
    </row>
    <row r="101" spans="1:15" x14ac:dyDescent="0.3">
      <c r="A101" s="3"/>
      <c r="B101" s="28" t="s">
        <v>57</v>
      </c>
      <c r="C101" s="3">
        <v>60</v>
      </c>
      <c r="D101" s="3">
        <v>1.66</v>
      </c>
      <c r="E101" s="3">
        <v>4.3099999999999996</v>
      </c>
      <c r="F101" s="3">
        <v>8.73</v>
      </c>
      <c r="G101" s="3">
        <v>80.28</v>
      </c>
      <c r="H101" s="3">
        <v>0</v>
      </c>
      <c r="I101" s="3">
        <v>2.3E-2</v>
      </c>
      <c r="J101" s="3">
        <v>2.3E-2</v>
      </c>
      <c r="K101" s="3">
        <v>2.8</v>
      </c>
      <c r="L101" s="3">
        <v>54.56</v>
      </c>
      <c r="M101" s="3">
        <v>10.86</v>
      </c>
      <c r="N101" s="3">
        <v>33.479999999999997</v>
      </c>
      <c r="O101" s="3">
        <v>0.44</v>
      </c>
    </row>
    <row r="102" spans="1:15" ht="39.9" customHeight="1" x14ac:dyDescent="0.3">
      <c r="A102" s="3">
        <v>22</v>
      </c>
      <c r="B102" s="24" t="s">
        <v>67</v>
      </c>
      <c r="C102" s="3">
        <v>250</v>
      </c>
      <c r="D102" s="3">
        <v>1.77</v>
      </c>
      <c r="E102" s="3">
        <v>4.95</v>
      </c>
      <c r="F102" s="3">
        <v>7.9</v>
      </c>
      <c r="G102" s="3">
        <v>89.75</v>
      </c>
      <c r="H102" s="3">
        <v>0</v>
      </c>
      <c r="I102" s="3">
        <v>0.05</v>
      </c>
      <c r="J102" s="3">
        <v>8.5000000000000006E-2</v>
      </c>
      <c r="K102" s="3">
        <v>15.78</v>
      </c>
      <c r="L102" s="3">
        <v>49.25</v>
      </c>
      <c r="M102" s="3">
        <v>22.13</v>
      </c>
      <c r="N102" s="3">
        <v>49</v>
      </c>
      <c r="O102" s="3">
        <v>0.83</v>
      </c>
    </row>
    <row r="103" spans="1:15" ht="41.4" x14ac:dyDescent="0.3">
      <c r="A103" s="3">
        <v>41</v>
      </c>
      <c r="B103" s="30" t="s">
        <v>95</v>
      </c>
      <c r="C103" s="3">
        <v>150</v>
      </c>
      <c r="D103" s="3">
        <v>15.3</v>
      </c>
      <c r="E103" s="3">
        <v>14.33</v>
      </c>
      <c r="F103" s="3">
        <v>24.38</v>
      </c>
      <c r="G103" s="3">
        <v>297</v>
      </c>
      <c r="H103" s="3">
        <v>0</v>
      </c>
      <c r="I103" s="3">
        <v>0.04</v>
      </c>
      <c r="J103" s="3">
        <v>7.0000000000000007E-2</v>
      </c>
      <c r="K103" s="3">
        <v>0.26</v>
      </c>
      <c r="L103" s="3">
        <v>157.19999999999999</v>
      </c>
      <c r="M103" s="3">
        <v>32</v>
      </c>
      <c r="N103" s="3">
        <v>155.68</v>
      </c>
      <c r="O103" s="3">
        <v>2.15</v>
      </c>
    </row>
    <row r="104" spans="1:15" x14ac:dyDescent="0.3">
      <c r="A104" s="3">
        <v>34</v>
      </c>
      <c r="B104" s="28" t="s">
        <v>61</v>
      </c>
      <c r="C104" s="3">
        <v>200</v>
      </c>
      <c r="D104" s="3">
        <v>2.0299999999999998</v>
      </c>
      <c r="E104" s="3">
        <v>1.8</v>
      </c>
      <c r="F104" s="3">
        <v>21.2</v>
      </c>
      <c r="G104" s="3">
        <v>108</v>
      </c>
      <c r="H104" s="3">
        <v>13.33</v>
      </c>
      <c r="I104" s="3">
        <v>5.2999999999999999E-2</v>
      </c>
      <c r="J104" s="3">
        <v>0.21299999999999999</v>
      </c>
      <c r="K104" s="3">
        <v>1.77</v>
      </c>
      <c r="L104" s="3">
        <v>168</v>
      </c>
      <c r="M104" s="3">
        <v>20.53</v>
      </c>
      <c r="N104" s="3">
        <v>123.73</v>
      </c>
      <c r="O104" s="3">
        <v>0.54500000000000004</v>
      </c>
    </row>
    <row r="105" spans="1:15" x14ac:dyDescent="0.3">
      <c r="A105" s="3"/>
      <c r="B105" s="25" t="s">
        <v>78</v>
      </c>
      <c r="C105" s="3">
        <v>30</v>
      </c>
      <c r="D105" s="3">
        <v>2.79</v>
      </c>
      <c r="E105" s="3">
        <v>0.28000000000000003</v>
      </c>
      <c r="F105" s="3">
        <v>18.55</v>
      </c>
      <c r="G105" s="3">
        <v>70.5</v>
      </c>
      <c r="H105" s="3">
        <v>4.2000000000000003E-2</v>
      </c>
      <c r="I105" s="3">
        <v>1.0999999999999999E-2</v>
      </c>
      <c r="J105" s="3">
        <v>0.317</v>
      </c>
      <c r="K105" s="3">
        <v>5.27</v>
      </c>
      <c r="L105" s="3">
        <v>3.9239999999999999</v>
      </c>
      <c r="M105" s="3">
        <v>27.72</v>
      </c>
      <c r="N105" s="5">
        <v>0.3</v>
      </c>
      <c r="O105" s="5">
        <v>0</v>
      </c>
    </row>
    <row r="106" spans="1:15" x14ac:dyDescent="0.3">
      <c r="A106" s="3"/>
      <c r="B106" s="26" t="s">
        <v>85</v>
      </c>
      <c r="C106" s="7">
        <f t="shared" ref="C106:O106" si="10">SUM(C101:C105)</f>
        <v>690</v>
      </c>
      <c r="D106" s="7">
        <f t="shared" si="10"/>
        <v>23.55</v>
      </c>
      <c r="E106" s="7">
        <f t="shared" si="10"/>
        <v>25.67</v>
      </c>
      <c r="F106" s="7">
        <f t="shared" si="10"/>
        <v>80.760000000000005</v>
      </c>
      <c r="G106" s="7">
        <f t="shared" si="10"/>
        <v>645.53</v>
      </c>
      <c r="H106" s="7">
        <f t="shared" si="10"/>
        <v>13.372</v>
      </c>
      <c r="I106" s="7">
        <f t="shared" si="10"/>
        <v>0.17700000000000002</v>
      </c>
      <c r="J106" s="7">
        <f t="shared" si="10"/>
        <v>0.70799999999999996</v>
      </c>
      <c r="K106" s="7">
        <f t="shared" si="10"/>
        <v>25.88</v>
      </c>
      <c r="L106" s="8">
        <f t="shared" si="10"/>
        <v>432.93399999999997</v>
      </c>
      <c r="M106" s="8">
        <f t="shared" si="10"/>
        <v>113.24</v>
      </c>
      <c r="N106" s="8">
        <f t="shared" si="10"/>
        <v>362.19</v>
      </c>
      <c r="O106" s="8">
        <f t="shared" si="10"/>
        <v>3.9649999999999999</v>
      </c>
    </row>
    <row r="107" spans="1:15" s="14" customFormat="1" x14ac:dyDescent="0.3">
      <c r="A107" s="4"/>
      <c r="B107" s="33"/>
      <c r="C107" s="10"/>
      <c r="D107" s="10"/>
      <c r="E107" s="10"/>
      <c r="F107" s="10"/>
      <c r="G107" s="10"/>
      <c r="H107" s="10"/>
      <c r="I107" s="10"/>
      <c r="J107" s="10"/>
      <c r="K107" s="10"/>
      <c r="L107" s="11"/>
      <c r="M107" s="11"/>
      <c r="N107" s="11"/>
      <c r="O107" s="11"/>
    </row>
    <row r="108" spans="1:15" x14ac:dyDescent="0.3">
      <c r="A108" s="3"/>
      <c r="B108" s="26" t="s">
        <v>82</v>
      </c>
      <c r="C108" s="7"/>
      <c r="D108" s="7"/>
      <c r="E108" s="7"/>
      <c r="F108" s="7"/>
      <c r="G108" s="7"/>
      <c r="H108" s="7"/>
      <c r="I108" s="7"/>
      <c r="J108" s="7"/>
      <c r="K108" s="7"/>
      <c r="L108" s="8"/>
      <c r="M108" s="8"/>
      <c r="N108" s="8"/>
      <c r="O108" s="8"/>
    </row>
    <row r="109" spans="1:15" x14ac:dyDescent="0.3">
      <c r="A109" s="3"/>
      <c r="B109" s="24" t="s">
        <v>57</v>
      </c>
      <c r="C109" s="3">
        <v>60</v>
      </c>
      <c r="D109" s="3">
        <v>1.66</v>
      </c>
      <c r="E109" s="3">
        <v>4.3099999999999996</v>
      </c>
      <c r="F109" s="3">
        <v>8.73</v>
      </c>
      <c r="G109" s="3">
        <v>80.28</v>
      </c>
      <c r="H109" s="3">
        <v>0</v>
      </c>
      <c r="I109" s="3">
        <v>2.3E-2</v>
      </c>
      <c r="J109" s="3">
        <v>2.3E-2</v>
      </c>
      <c r="K109" s="3">
        <v>2.8</v>
      </c>
      <c r="L109" s="3">
        <v>54.56</v>
      </c>
      <c r="M109" s="3">
        <v>10.86</v>
      </c>
      <c r="N109" s="3">
        <v>33.479999999999997</v>
      </c>
      <c r="O109" s="3">
        <v>0.44</v>
      </c>
    </row>
    <row r="110" spans="1:15" ht="39.9" customHeight="1" x14ac:dyDescent="0.3">
      <c r="A110" s="3">
        <v>11</v>
      </c>
      <c r="B110" s="24" t="s">
        <v>87</v>
      </c>
      <c r="C110" s="3">
        <v>250</v>
      </c>
      <c r="D110" s="3">
        <v>2.02</v>
      </c>
      <c r="E110" s="3">
        <v>5.09</v>
      </c>
      <c r="F110" s="3">
        <v>11.98</v>
      </c>
      <c r="G110" s="3">
        <v>107.25</v>
      </c>
      <c r="H110" s="3">
        <v>0</v>
      </c>
      <c r="I110" s="3">
        <v>9.2999999999999999E-2</v>
      </c>
      <c r="J110" s="3">
        <v>5.8000000000000003E-2</v>
      </c>
      <c r="K110" s="3">
        <v>8.3800000000000008</v>
      </c>
      <c r="L110" s="3">
        <v>29.15</v>
      </c>
      <c r="M110" s="3">
        <v>2.4300000000000002</v>
      </c>
      <c r="N110" s="3">
        <v>56.73</v>
      </c>
      <c r="O110" s="3">
        <v>0.93</v>
      </c>
    </row>
    <row r="111" spans="1:15" ht="30" customHeight="1" x14ac:dyDescent="0.3">
      <c r="A111" s="3">
        <v>63</v>
      </c>
      <c r="B111" s="24" t="s">
        <v>90</v>
      </c>
      <c r="C111" s="3">
        <v>50</v>
      </c>
      <c r="D111" s="3">
        <v>7.6</v>
      </c>
      <c r="E111" s="3">
        <v>8.69</v>
      </c>
      <c r="F111" s="3">
        <v>1.28</v>
      </c>
      <c r="G111" s="3">
        <v>112.5</v>
      </c>
      <c r="H111" s="3">
        <v>0</v>
      </c>
      <c r="I111" s="3">
        <v>1.4999999999999999E-2</v>
      </c>
      <c r="J111" s="3">
        <v>0.05</v>
      </c>
      <c r="K111" s="3">
        <v>0.09</v>
      </c>
      <c r="L111" s="5">
        <v>10.62</v>
      </c>
      <c r="M111" s="5">
        <v>11.53</v>
      </c>
      <c r="N111" s="5">
        <v>79.680000000000007</v>
      </c>
      <c r="O111" s="5">
        <v>1.23</v>
      </c>
    </row>
    <row r="112" spans="1:15" ht="39.9" customHeight="1" x14ac:dyDescent="0.3">
      <c r="A112" s="3">
        <v>64</v>
      </c>
      <c r="B112" s="24" t="s">
        <v>89</v>
      </c>
      <c r="C112" s="3">
        <v>150</v>
      </c>
      <c r="D112" s="3">
        <v>3.0979999999999999</v>
      </c>
      <c r="E112" s="3">
        <v>4.8559999999999999</v>
      </c>
      <c r="F112" s="3">
        <v>14.14</v>
      </c>
      <c r="G112" s="3">
        <v>112.65</v>
      </c>
      <c r="H112" s="3">
        <v>0</v>
      </c>
      <c r="I112" s="3">
        <v>0.04</v>
      </c>
      <c r="J112" s="3">
        <v>5.6000000000000001E-2</v>
      </c>
      <c r="K112" s="3">
        <v>25.74</v>
      </c>
      <c r="L112" s="5">
        <v>83.17</v>
      </c>
      <c r="M112" s="5">
        <v>15.98</v>
      </c>
      <c r="N112" s="5">
        <v>60.21</v>
      </c>
      <c r="O112" s="5">
        <v>1.21</v>
      </c>
    </row>
    <row r="113" spans="1:15" ht="27.6" x14ac:dyDescent="0.3">
      <c r="A113" s="3">
        <v>28</v>
      </c>
      <c r="B113" s="24" t="s">
        <v>64</v>
      </c>
      <c r="C113" s="3">
        <v>200</v>
      </c>
      <c r="D113" s="3">
        <v>0.66</v>
      </c>
      <c r="E113" s="3">
        <v>0.09</v>
      </c>
      <c r="F113" s="3">
        <v>32.01</v>
      </c>
      <c r="G113" s="3">
        <v>132.80000000000001</v>
      </c>
      <c r="H113" s="3">
        <v>0</v>
      </c>
      <c r="I113" s="3">
        <v>0.02</v>
      </c>
      <c r="J113" s="3">
        <v>2.4E-2</v>
      </c>
      <c r="K113" s="3">
        <v>0.73</v>
      </c>
      <c r="L113" s="3">
        <v>32.479999999999997</v>
      </c>
      <c r="M113" s="3">
        <v>17.46</v>
      </c>
      <c r="N113" s="3">
        <v>23.44</v>
      </c>
      <c r="O113" s="3">
        <v>0.7</v>
      </c>
    </row>
    <row r="114" spans="1:15" x14ac:dyDescent="0.3">
      <c r="A114" s="3"/>
      <c r="B114" s="24" t="s">
        <v>78</v>
      </c>
      <c r="C114" s="3">
        <v>30</v>
      </c>
      <c r="D114" s="3">
        <v>2.79</v>
      </c>
      <c r="E114" s="3">
        <v>0.28000000000000003</v>
      </c>
      <c r="F114" s="3">
        <v>18.55</v>
      </c>
      <c r="G114" s="3">
        <v>70.5</v>
      </c>
      <c r="H114" s="3">
        <v>4.2000000000000003E-2</v>
      </c>
      <c r="I114" s="3">
        <v>1.0999999999999999E-2</v>
      </c>
      <c r="J114" s="3">
        <v>0.317</v>
      </c>
      <c r="K114" s="3">
        <v>5.27</v>
      </c>
      <c r="L114" s="3">
        <v>3.9239999999999999</v>
      </c>
      <c r="M114" s="3">
        <v>27.72</v>
      </c>
      <c r="N114" s="5">
        <v>0.3</v>
      </c>
      <c r="O114" s="5">
        <v>0</v>
      </c>
    </row>
    <row r="115" spans="1:15" x14ac:dyDescent="0.3">
      <c r="A115" s="3"/>
      <c r="B115" s="26" t="s">
        <v>84</v>
      </c>
      <c r="C115" s="3"/>
      <c r="D115" s="7">
        <f t="shared" ref="D115:O115" si="11">SUM(D109:D114)</f>
        <v>17.827999999999999</v>
      </c>
      <c r="E115" s="7">
        <f t="shared" si="11"/>
        <v>23.315999999999999</v>
      </c>
      <c r="F115" s="7">
        <f t="shared" si="11"/>
        <v>86.69</v>
      </c>
      <c r="G115" s="7">
        <f t="shared" si="11"/>
        <v>615.98</v>
      </c>
      <c r="H115" s="7">
        <f t="shared" si="11"/>
        <v>4.2000000000000003E-2</v>
      </c>
      <c r="I115" s="7">
        <f t="shared" si="11"/>
        <v>0.20200000000000001</v>
      </c>
      <c r="J115" s="7">
        <f t="shared" si="11"/>
        <v>0.52800000000000002</v>
      </c>
      <c r="K115" s="7">
        <f t="shared" si="11"/>
        <v>43.009999999999991</v>
      </c>
      <c r="L115" s="8">
        <f t="shared" si="11"/>
        <v>213.904</v>
      </c>
      <c r="M115" s="8">
        <f t="shared" si="11"/>
        <v>85.97999999999999</v>
      </c>
      <c r="N115" s="8">
        <f t="shared" si="11"/>
        <v>253.84</v>
      </c>
      <c r="O115" s="8">
        <f t="shared" si="11"/>
        <v>4.51</v>
      </c>
    </row>
    <row r="116" spans="1:15" s="9" customFormat="1" ht="15" customHeight="1" x14ac:dyDescent="0.3">
      <c r="A116" s="78" t="s">
        <v>103</v>
      </c>
      <c r="B116" s="79"/>
      <c r="C116" s="7"/>
      <c r="D116" s="17">
        <v>252.45099999999999</v>
      </c>
      <c r="E116" s="17">
        <f>E115+E106+E98+E90+E81+E72+E63+E55+E46+E36+E28+E20</f>
        <v>261.459</v>
      </c>
      <c r="F116" s="17">
        <v>1124.5</v>
      </c>
      <c r="G116" s="17">
        <f t="shared" ref="G116:O116" si="12">G115+G106+G98+G90+G81+G72+G63+G55+G46+G36+G28+G20</f>
        <v>7667.9100000000008</v>
      </c>
      <c r="H116" s="17">
        <f t="shared" si="12"/>
        <v>161.02400000000003</v>
      </c>
      <c r="I116" s="17">
        <f t="shared" si="12"/>
        <v>6.2490000000000006</v>
      </c>
      <c r="J116" s="17">
        <f t="shared" si="12"/>
        <v>9.4300000000000015</v>
      </c>
      <c r="K116" s="17">
        <f t="shared" si="12"/>
        <v>423.98500000000001</v>
      </c>
      <c r="L116" s="17">
        <f t="shared" si="12"/>
        <v>2960.1080000000002</v>
      </c>
      <c r="M116" s="17">
        <f t="shared" si="12"/>
        <v>1699.5180000000003</v>
      </c>
      <c r="N116" s="17">
        <f t="shared" si="12"/>
        <v>3917.1860000000001</v>
      </c>
      <c r="O116" s="17">
        <f t="shared" si="12"/>
        <v>69.723000000000013</v>
      </c>
    </row>
    <row r="117" spans="1:15" s="9" customFormat="1" ht="15" customHeight="1" x14ac:dyDescent="0.3">
      <c r="A117" s="78" t="s">
        <v>104</v>
      </c>
      <c r="B117" s="79"/>
      <c r="C117" s="7"/>
      <c r="D117" s="17">
        <f>D116/12</f>
        <v>21.037583333333334</v>
      </c>
      <c r="E117" s="17">
        <f t="shared" ref="E117:O117" si="13">E116/12</f>
        <v>21.788250000000001</v>
      </c>
      <c r="F117" s="17">
        <f t="shared" si="13"/>
        <v>93.708333333333329</v>
      </c>
      <c r="G117" s="17">
        <f t="shared" si="13"/>
        <v>638.99250000000006</v>
      </c>
      <c r="H117" s="17">
        <f t="shared" si="13"/>
        <v>13.418666666666669</v>
      </c>
      <c r="I117" s="17">
        <f t="shared" si="13"/>
        <v>0.52075000000000005</v>
      </c>
      <c r="J117" s="17">
        <f t="shared" si="13"/>
        <v>0.78583333333333349</v>
      </c>
      <c r="K117" s="17">
        <f t="shared" si="13"/>
        <v>35.332083333333337</v>
      </c>
      <c r="L117" s="17">
        <f t="shared" si="13"/>
        <v>246.67566666666667</v>
      </c>
      <c r="M117" s="17">
        <f t="shared" si="13"/>
        <v>141.62650000000002</v>
      </c>
      <c r="N117" s="17">
        <f t="shared" si="13"/>
        <v>326.43216666666666</v>
      </c>
      <c r="O117" s="17">
        <f t="shared" si="13"/>
        <v>5.8102500000000008</v>
      </c>
    </row>
    <row r="118" spans="1:15" s="9" customFormat="1" ht="15" customHeight="1" x14ac:dyDescent="0.3">
      <c r="A118" s="78" t="s">
        <v>111</v>
      </c>
      <c r="B118" s="80"/>
      <c r="C118" s="7"/>
      <c r="D118" s="7" t="s">
        <v>106</v>
      </c>
      <c r="E118" s="7" t="s">
        <v>106</v>
      </c>
      <c r="F118" s="7" t="s">
        <v>107</v>
      </c>
      <c r="G118" s="7" t="s">
        <v>108</v>
      </c>
      <c r="H118" s="7"/>
      <c r="I118" s="7"/>
      <c r="J118" s="7"/>
      <c r="K118" s="7"/>
      <c r="L118" s="7"/>
      <c r="M118" s="7"/>
      <c r="N118" s="7"/>
      <c r="O118" s="7"/>
    </row>
    <row r="119" spans="1:15" ht="15" customHeight="1" x14ac:dyDescent="0.3">
      <c r="A119" s="78" t="s">
        <v>105</v>
      </c>
      <c r="B119" s="81"/>
      <c r="C119" s="3"/>
      <c r="D119" s="3" t="s">
        <v>109</v>
      </c>
      <c r="E119" s="3" t="s">
        <v>109</v>
      </c>
      <c r="F119" s="3" t="s">
        <v>109</v>
      </c>
      <c r="G119" s="3" t="s">
        <v>109</v>
      </c>
      <c r="H119" s="3"/>
      <c r="I119" s="3"/>
      <c r="J119" s="3"/>
      <c r="K119" s="3"/>
      <c r="L119" s="3"/>
      <c r="M119" s="3"/>
      <c r="N119" s="3"/>
      <c r="O119" s="3"/>
    </row>
    <row r="120" spans="1:15" ht="15" customHeight="1" x14ac:dyDescent="0.3">
      <c r="A120" s="95" t="s">
        <v>110</v>
      </c>
      <c r="B120" s="96"/>
      <c r="C120" s="96"/>
      <c r="D120" s="96"/>
      <c r="E120" s="96"/>
      <c r="F120" s="96"/>
      <c r="G120" s="96"/>
      <c r="H120" s="96"/>
      <c r="I120" s="96"/>
      <c r="J120" s="96"/>
      <c r="K120" s="96"/>
      <c r="L120" s="96"/>
      <c r="M120" s="96"/>
      <c r="N120" s="96"/>
      <c r="O120" s="96"/>
    </row>
    <row r="121" spans="1:15" ht="15" customHeight="1" x14ac:dyDescent="0.3">
      <c r="A121" s="95" t="s">
        <v>115</v>
      </c>
      <c r="B121" s="96"/>
      <c r="C121" s="96"/>
      <c r="D121" s="96"/>
      <c r="E121" s="96"/>
      <c r="F121" s="96"/>
      <c r="G121" s="96"/>
      <c r="H121" s="96"/>
      <c r="I121" s="96"/>
      <c r="J121" s="96"/>
      <c r="K121" s="96"/>
      <c r="L121" s="96"/>
      <c r="M121" s="96"/>
      <c r="N121" s="96"/>
      <c r="O121" s="96"/>
    </row>
    <row r="122" spans="1:15" ht="15" customHeight="1" x14ac:dyDescent="0.3">
      <c r="A122" s="95" t="s">
        <v>116</v>
      </c>
      <c r="B122" s="96"/>
      <c r="C122" s="96"/>
      <c r="D122" s="96"/>
      <c r="E122" s="96"/>
      <c r="F122" s="96"/>
      <c r="G122" s="96"/>
      <c r="H122" s="96"/>
      <c r="I122" s="96"/>
      <c r="J122" s="96"/>
      <c r="K122" s="96"/>
      <c r="L122" s="96"/>
      <c r="M122" s="96"/>
      <c r="N122" s="96"/>
      <c r="O122" s="96"/>
    </row>
    <row r="123" spans="1:15" x14ac:dyDescent="0.3">
      <c r="A123" s="16"/>
    </row>
  </sheetData>
  <mergeCells count="21">
    <mergeCell ref="B7:C7"/>
    <mergeCell ref="J6:M6"/>
    <mergeCell ref="J7:O7"/>
    <mergeCell ref="B5:O5"/>
    <mergeCell ref="B1:Q1"/>
    <mergeCell ref="B2:Q2"/>
    <mergeCell ref="B3:Q3"/>
    <mergeCell ref="B4:Q4"/>
    <mergeCell ref="A121:O121"/>
    <mergeCell ref="A122:O122"/>
    <mergeCell ref="A8:O8"/>
    <mergeCell ref="A9:O9"/>
    <mergeCell ref="B10:G10"/>
    <mergeCell ref="A118:B118"/>
    <mergeCell ref="A119:B119"/>
    <mergeCell ref="A120:O120"/>
    <mergeCell ref="H11:K11"/>
    <mergeCell ref="L11:O11"/>
    <mergeCell ref="C13:O13"/>
    <mergeCell ref="A116:B116"/>
    <mergeCell ref="A117:B117"/>
  </mergeCells>
  <pageMargins left="0" right="0" top="0" bottom="0" header="0" footer="0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8"/>
  <sheetViews>
    <sheetView topLeftCell="A8" workbookViewId="0">
      <selection activeCell="E14" sqref="E14:E28"/>
    </sheetView>
  </sheetViews>
  <sheetFormatPr defaultRowHeight="14.4" x14ac:dyDescent="0.3"/>
  <cols>
    <col min="2" max="2" width="36.33203125" customWidth="1"/>
    <col min="5" max="7" width="37" customWidth="1"/>
  </cols>
  <sheetData>
    <row r="1" spans="1:5" x14ac:dyDescent="0.3">
      <c r="A1" s="101" t="s">
        <v>128</v>
      </c>
      <c r="B1" s="101"/>
      <c r="C1" s="101"/>
      <c r="D1" s="101"/>
      <c r="E1" s="101"/>
    </row>
    <row r="2" spans="1:5" ht="15" customHeight="1" x14ac:dyDescent="0.3">
      <c r="A2" s="61">
        <v>1</v>
      </c>
      <c r="B2" s="62" t="s">
        <v>129</v>
      </c>
      <c r="C2" s="62"/>
      <c r="D2" s="61">
        <f>A37+1</f>
        <v>37</v>
      </c>
      <c r="E2" s="62" t="s">
        <v>130</v>
      </c>
    </row>
    <row r="3" spans="1:5" ht="15" customHeight="1" x14ac:dyDescent="0.3">
      <c r="A3" s="61">
        <f>A2+1</f>
        <v>2</v>
      </c>
      <c r="B3" s="62" t="s">
        <v>131</v>
      </c>
      <c r="C3" s="62"/>
      <c r="D3" s="61">
        <f t="shared" ref="D3:D37" si="0">D2+1</f>
        <v>38</v>
      </c>
      <c r="E3" s="62" t="s">
        <v>132</v>
      </c>
    </row>
    <row r="4" spans="1:5" ht="15" customHeight="1" x14ac:dyDescent="0.3">
      <c r="A4" s="61">
        <f t="shared" ref="A4:A37" si="1">A3+1</f>
        <v>3</v>
      </c>
      <c r="B4" s="62" t="s">
        <v>133</v>
      </c>
      <c r="C4" s="62"/>
      <c r="D4" s="61">
        <f t="shared" si="0"/>
        <v>39</v>
      </c>
      <c r="E4" s="62" t="s">
        <v>134</v>
      </c>
    </row>
    <row r="5" spans="1:5" ht="15" customHeight="1" x14ac:dyDescent="0.3">
      <c r="A5" s="61">
        <f t="shared" si="1"/>
        <v>4</v>
      </c>
      <c r="B5" s="62" t="s">
        <v>135</v>
      </c>
      <c r="C5" s="62"/>
      <c r="D5" s="61">
        <f t="shared" si="0"/>
        <v>40</v>
      </c>
      <c r="E5" s="62" t="s">
        <v>136</v>
      </c>
    </row>
    <row r="6" spans="1:5" ht="15" customHeight="1" x14ac:dyDescent="0.3">
      <c r="A6" s="61">
        <f t="shared" si="1"/>
        <v>5</v>
      </c>
      <c r="B6" s="62" t="s">
        <v>137</v>
      </c>
      <c r="C6" s="62"/>
      <c r="D6" s="61">
        <f t="shared" si="0"/>
        <v>41</v>
      </c>
      <c r="E6" s="62" t="s">
        <v>138</v>
      </c>
    </row>
    <row r="7" spans="1:5" ht="15" customHeight="1" x14ac:dyDescent="0.3">
      <c r="A7" s="61">
        <f t="shared" si="1"/>
        <v>6</v>
      </c>
      <c r="B7" s="62" t="s">
        <v>139</v>
      </c>
      <c r="C7" s="62"/>
      <c r="D7" s="61">
        <f t="shared" si="0"/>
        <v>42</v>
      </c>
      <c r="E7" s="62" t="s">
        <v>140</v>
      </c>
    </row>
    <row r="8" spans="1:5" ht="15" customHeight="1" x14ac:dyDescent="0.3">
      <c r="A8" s="61">
        <f t="shared" si="1"/>
        <v>7</v>
      </c>
      <c r="B8" s="62" t="s">
        <v>141</v>
      </c>
      <c r="C8" s="62"/>
      <c r="D8" s="61">
        <f t="shared" si="0"/>
        <v>43</v>
      </c>
      <c r="E8" s="62" t="s">
        <v>142</v>
      </c>
    </row>
    <row r="9" spans="1:5" ht="15" customHeight="1" x14ac:dyDescent="0.3">
      <c r="A9" s="61">
        <f t="shared" si="1"/>
        <v>8</v>
      </c>
      <c r="B9" s="62" t="s">
        <v>143</v>
      </c>
      <c r="C9" s="62"/>
      <c r="D9" s="61">
        <f t="shared" si="0"/>
        <v>44</v>
      </c>
      <c r="E9" s="62" t="s">
        <v>144</v>
      </c>
    </row>
    <row r="10" spans="1:5" ht="15" customHeight="1" x14ac:dyDescent="0.3">
      <c r="A10" s="61">
        <f t="shared" si="1"/>
        <v>9</v>
      </c>
      <c r="B10" s="62" t="s">
        <v>145</v>
      </c>
      <c r="C10" s="62"/>
      <c r="D10" s="61">
        <f t="shared" si="0"/>
        <v>45</v>
      </c>
      <c r="E10" s="62" t="s">
        <v>117</v>
      </c>
    </row>
    <row r="11" spans="1:5" ht="15" customHeight="1" x14ac:dyDescent="0.3">
      <c r="A11" s="61">
        <f t="shared" si="1"/>
        <v>10</v>
      </c>
      <c r="B11" s="62" t="s">
        <v>146</v>
      </c>
      <c r="C11" s="62"/>
      <c r="D11" s="61">
        <f t="shared" si="0"/>
        <v>46</v>
      </c>
      <c r="E11" s="62" t="s">
        <v>147</v>
      </c>
    </row>
    <row r="12" spans="1:5" ht="15" customHeight="1" x14ac:dyDescent="0.3">
      <c r="A12" s="61">
        <f t="shared" si="1"/>
        <v>11</v>
      </c>
      <c r="B12" s="62" t="s">
        <v>148</v>
      </c>
      <c r="C12" s="62"/>
      <c r="D12" s="61">
        <f t="shared" si="0"/>
        <v>47</v>
      </c>
      <c r="E12" s="62" t="s">
        <v>149</v>
      </c>
    </row>
    <row r="13" spans="1:5" ht="15" customHeight="1" x14ac:dyDescent="0.3">
      <c r="A13" s="61">
        <f t="shared" si="1"/>
        <v>12</v>
      </c>
      <c r="B13" s="62" t="s">
        <v>150</v>
      </c>
      <c r="C13" s="62"/>
      <c r="D13" s="61">
        <f t="shared" si="0"/>
        <v>48</v>
      </c>
    </row>
    <row r="14" spans="1:5" ht="15" customHeight="1" x14ac:dyDescent="0.3">
      <c r="A14" s="61">
        <f t="shared" si="1"/>
        <v>13</v>
      </c>
      <c r="B14" s="62" t="s">
        <v>152</v>
      </c>
      <c r="C14" s="62"/>
      <c r="D14" s="61">
        <f t="shared" si="0"/>
        <v>49</v>
      </c>
      <c r="E14" s="62" t="s">
        <v>151</v>
      </c>
    </row>
    <row r="15" spans="1:5" ht="24.9" customHeight="1" x14ac:dyDescent="0.3">
      <c r="A15" s="61">
        <f t="shared" si="1"/>
        <v>14</v>
      </c>
      <c r="B15" s="62" t="s">
        <v>154</v>
      </c>
      <c r="C15" s="62"/>
      <c r="D15" s="61">
        <f t="shared" si="0"/>
        <v>50</v>
      </c>
      <c r="E15" s="62" t="s">
        <v>153</v>
      </c>
    </row>
    <row r="16" spans="1:5" ht="15" customHeight="1" x14ac:dyDescent="0.3">
      <c r="A16" s="61">
        <f t="shared" si="1"/>
        <v>15</v>
      </c>
      <c r="B16" s="62" t="s">
        <v>156</v>
      </c>
      <c r="C16" s="62"/>
      <c r="D16" s="61">
        <f t="shared" si="0"/>
        <v>51</v>
      </c>
      <c r="E16" s="62" t="s">
        <v>155</v>
      </c>
    </row>
    <row r="17" spans="1:5" ht="15" customHeight="1" x14ac:dyDescent="0.3">
      <c r="A17" s="61">
        <f t="shared" si="1"/>
        <v>16</v>
      </c>
      <c r="B17" s="62" t="s">
        <v>158</v>
      </c>
      <c r="C17" s="62"/>
      <c r="D17" s="61">
        <f t="shared" si="0"/>
        <v>52</v>
      </c>
      <c r="E17" s="62" t="s">
        <v>157</v>
      </c>
    </row>
    <row r="18" spans="1:5" ht="15" customHeight="1" x14ac:dyDescent="0.3">
      <c r="A18" s="61">
        <f t="shared" si="1"/>
        <v>17</v>
      </c>
      <c r="B18" s="62" t="s">
        <v>160</v>
      </c>
      <c r="C18" s="62"/>
      <c r="D18" s="61">
        <f t="shared" si="0"/>
        <v>53</v>
      </c>
      <c r="E18" s="62" t="s">
        <v>159</v>
      </c>
    </row>
    <row r="19" spans="1:5" ht="15" customHeight="1" x14ac:dyDescent="0.3">
      <c r="A19" s="61">
        <f t="shared" si="1"/>
        <v>18</v>
      </c>
      <c r="B19" s="62" t="s">
        <v>162</v>
      </c>
      <c r="C19" s="62"/>
      <c r="D19" s="61">
        <f t="shared" si="0"/>
        <v>54</v>
      </c>
      <c r="E19" s="62" t="s">
        <v>161</v>
      </c>
    </row>
    <row r="20" spans="1:5" ht="15" customHeight="1" x14ac:dyDescent="0.3">
      <c r="A20" s="61">
        <f t="shared" si="1"/>
        <v>19</v>
      </c>
      <c r="B20" s="62" t="s">
        <v>164</v>
      </c>
      <c r="C20" s="62"/>
      <c r="D20" s="61">
        <f t="shared" si="0"/>
        <v>55</v>
      </c>
      <c r="E20" s="62" t="s">
        <v>163</v>
      </c>
    </row>
    <row r="21" spans="1:5" ht="15" customHeight="1" x14ac:dyDescent="0.3">
      <c r="A21" s="61">
        <f t="shared" si="1"/>
        <v>20</v>
      </c>
      <c r="B21" s="62" t="s">
        <v>166</v>
      </c>
      <c r="C21" s="62"/>
      <c r="D21" s="61">
        <f t="shared" si="0"/>
        <v>56</v>
      </c>
      <c r="E21" s="62" t="s">
        <v>165</v>
      </c>
    </row>
    <row r="22" spans="1:5" ht="15" customHeight="1" x14ac:dyDescent="0.3">
      <c r="A22" s="61">
        <f t="shared" si="1"/>
        <v>21</v>
      </c>
      <c r="B22" s="62" t="s">
        <v>168</v>
      </c>
      <c r="C22" s="62"/>
      <c r="D22" s="61">
        <f t="shared" si="0"/>
        <v>57</v>
      </c>
      <c r="E22" s="62" t="s">
        <v>167</v>
      </c>
    </row>
    <row r="23" spans="1:5" ht="15" customHeight="1" x14ac:dyDescent="0.3">
      <c r="A23" s="61">
        <f t="shared" si="1"/>
        <v>22</v>
      </c>
      <c r="B23" s="62" t="s">
        <v>170</v>
      </c>
      <c r="C23" s="62"/>
      <c r="D23" s="61">
        <f t="shared" si="0"/>
        <v>58</v>
      </c>
      <c r="E23" s="63" t="s">
        <v>169</v>
      </c>
    </row>
    <row r="24" spans="1:5" ht="15" customHeight="1" x14ac:dyDescent="0.3">
      <c r="A24" s="61">
        <f t="shared" si="1"/>
        <v>23</v>
      </c>
      <c r="B24" s="62" t="s">
        <v>172</v>
      </c>
      <c r="C24" s="62"/>
      <c r="D24" s="61">
        <f t="shared" si="0"/>
        <v>59</v>
      </c>
      <c r="E24" s="63" t="s">
        <v>171</v>
      </c>
    </row>
    <row r="25" spans="1:5" ht="15" customHeight="1" x14ac:dyDescent="0.3">
      <c r="A25" s="61">
        <f t="shared" si="1"/>
        <v>24</v>
      </c>
      <c r="B25" s="62" t="s">
        <v>174</v>
      </c>
      <c r="C25" s="62"/>
      <c r="D25" s="61">
        <f t="shared" si="0"/>
        <v>60</v>
      </c>
      <c r="E25" s="63" t="s">
        <v>173</v>
      </c>
    </row>
    <row r="26" spans="1:5" ht="15" customHeight="1" x14ac:dyDescent="0.3">
      <c r="A26" s="61">
        <f t="shared" si="1"/>
        <v>25</v>
      </c>
      <c r="B26" s="62" t="s">
        <v>176</v>
      </c>
      <c r="C26" s="62"/>
      <c r="D26" s="61">
        <f t="shared" si="0"/>
        <v>61</v>
      </c>
      <c r="E26" s="63" t="s">
        <v>175</v>
      </c>
    </row>
    <row r="27" spans="1:5" ht="15" customHeight="1" x14ac:dyDescent="0.3">
      <c r="A27" s="61">
        <f t="shared" si="1"/>
        <v>26</v>
      </c>
      <c r="B27" s="62" t="s">
        <v>178</v>
      </c>
      <c r="C27" s="62"/>
      <c r="D27" s="61">
        <f t="shared" si="0"/>
        <v>62</v>
      </c>
      <c r="E27" s="63" t="s">
        <v>177</v>
      </c>
    </row>
    <row r="28" spans="1:5" ht="15" customHeight="1" x14ac:dyDescent="0.3">
      <c r="A28" s="61">
        <f t="shared" si="1"/>
        <v>27</v>
      </c>
      <c r="B28" s="62" t="s">
        <v>179</v>
      </c>
      <c r="C28" s="62"/>
      <c r="D28" s="61">
        <f t="shared" si="0"/>
        <v>63</v>
      </c>
      <c r="E28" s="64"/>
    </row>
    <row r="29" spans="1:5" ht="15" customHeight="1" x14ac:dyDescent="0.3">
      <c r="A29" s="61">
        <f t="shared" si="1"/>
        <v>28</v>
      </c>
      <c r="B29" s="62" t="s">
        <v>180</v>
      </c>
      <c r="C29" s="62"/>
      <c r="D29" s="61">
        <f t="shared" si="0"/>
        <v>64</v>
      </c>
      <c r="E29" s="64"/>
    </row>
    <row r="30" spans="1:5" ht="15" customHeight="1" x14ac:dyDescent="0.3">
      <c r="A30" s="61">
        <f t="shared" si="1"/>
        <v>29</v>
      </c>
      <c r="B30" s="62" t="s">
        <v>32</v>
      </c>
      <c r="C30" s="62"/>
      <c r="D30" s="61">
        <f t="shared" si="0"/>
        <v>65</v>
      </c>
      <c r="E30" s="64"/>
    </row>
    <row r="31" spans="1:5" ht="15" customHeight="1" x14ac:dyDescent="0.3">
      <c r="A31" s="61">
        <f t="shared" si="1"/>
        <v>30</v>
      </c>
      <c r="B31" s="62" t="s">
        <v>181</v>
      </c>
      <c r="C31" s="62"/>
      <c r="D31" s="61">
        <f t="shared" si="0"/>
        <v>66</v>
      </c>
      <c r="E31" s="64"/>
    </row>
    <row r="32" spans="1:5" ht="15" customHeight="1" x14ac:dyDescent="0.3">
      <c r="A32" s="61">
        <f t="shared" si="1"/>
        <v>31</v>
      </c>
      <c r="B32" s="62" t="s">
        <v>182</v>
      </c>
      <c r="C32" s="62"/>
      <c r="D32" s="61">
        <f t="shared" si="0"/>
        <v>67</v>
      </c>
      <c r="E32" s="64"/>
    </row>
    <row r="33" spans="1:5" ht="15" customHeight="1" x14ac:dyDescent="0.3">
      <c r="A33" s="61">
        <f t="shared" si="1"/>
        <v>32</v>
      </c>
      <c r="B33" s="62" t="s">
        <v>183</v>
      </c>
      <c r="C33" s="62"/>
      <c r="D33" s="61">
        <f t="shared" si="0"/>
        <v>68</v>
      </c>
      <c r="E33" s="64"/>
    </row>
    <row r="34" spans="1:5" ht="15" customHeight="1" x14ac:dyDescent="0.3">
      <c r="A34" s="61">
        <f t="shared" si="1"/>
        <v>33</v>
      </c>
      <c r="B34" s="62" t="s">
        <v>184</v>
      </c>
      <c r="C34" s="62"/>
      <c r="D34" s="61">
        <f t="shared" si="0"/>
        <v>69</v>
      </c>
      <c r="E34" s="64"/>
    </row>
    <row r="35" spans="1:5" ht="15" customHeight="1" x14ac:dyDescent="0.3">
      <c r="A35" s="61">
        <f t="shared" si="1"/>
        <v>34</v>
      </c>
      <c r="B35" s="62" t="s">
        <v>185</v>
      </c>
      <c r="C35" s="62"/>
      <c r="D35" s="61">
        <f t="shared" si="0"/>
        <v>70</v>
      </c>
      <c r="E35" s="64"/>
    </row>
    <row r="36" spans="1:5" ht="15" customHeight="1" x14ac:dyDescent="0.3">
      <c r="A36" s="61">
        <f t="shared" si="1"/>
        <v>35</v>
      </c>
      <c r="B36" s="62" t="s">
        <v>186</v>
      </c>
      <c r="C36" s="62"/>
      <c r="D36" s="61">
        <f t="shared" si="0"/>
        <v>71</v>
      </c>
      <c r="E36" s="64"/>
    </row>
    <row r="37" spans="1:5" ht="15" customHeight="1" x14ac:dyDescent="0.3">
      <c r="A37" s="61">
        <f t="shared" si="1"/>
        <v>36</v>
      </c>
      <c r="B37" s="62" t="s">
        <v>187</v>
      </c>
      <c r="C37" s="62"/>
      <c r="D37" s="61">
        <f t="shared" si="0"/>
        <v>72</v>
      </c>
      <c r="E37" s="64"/>
    </row>
    <row r="38" spans="1:5" ht="15" customHeight="1" x14ac:dyDescent="0.3"/>
    <row r="39" spans="1:5" ht="15" customHeight="1" x14ac:dyDescent="0.3"/>
    <row r="40" spans="1:5" ht="15" customHeight="1" x14ac:dyDescent="0.3"/>
    <row r="41" spans="1:5" ht="15" customHeight="1" x14ac:dyDescent="0.3"/>
    <row r="42" spans="1:5" ht="15" customHeight="1" x14ac:dyDescent="0.3"/>
    <row r="43" spans="1:5" ht="15" customHeight="1" x14ac:dyDescent="0.3"/>
    <row r="44" spans="1:5" ht="15" customHeight="1" x14ac:dyDescent="0.3"/>
    <row r="45" spans="1:5" ht="15" customHeight="1" x14ac:dyDescent="0.3"/>
    <row r="46" spans="1:5" ht="15" customHeight="1" x14ac:dyDescent="0.3"/>
    <row r="47" spans="1:5" ht="15" customHeight="1" x14ac:dyDescent="0.3"/>
    <row r="48" spans="1:5" ht="15" customHeight="1" x14ac:dyDescent="0.3"/>
    <row r="49" ht="15" customHeight="1" x14ac:dyDescent="0.3"/>
    <row r="50" ht="15" customHeight="1" x14ac:dyDescent="0.3"/>
    <row r="51" ht="15" customHeight="1" x14ac:dyDescent="0.3"/>
    <row r="52" ht="15" customHeight="1" x14ac:dyDescent="0.3"/>
    <row r="53" ht="15" customHeight="1" x14ac:dyDescent="0.3"/>
    <row r="54" ht="15" customHeight="1" x14ac:dyDescent="0.3"/>
    <row r="55" ht="15" customHeight="1" x14ac:dyDescent="0.3"/>
    <row r="56" ht="15" customHeight="1" x14ac:dyDescent="0.3"/>
    <row r="57" ht="15" customHeight="1" x14ac:dyDescent="0.3"/>
    <row r="58" ht="15" customHeight="1" x14ac:dyDescent="0.3"/>
    <row r="59" ht="15" customHeight="1" x14ac:dyDescent="0.3"/>
    <row r="60" ht="15" customHeight="1" x14ac:dyDescent="0.3"/>
    <row r="61" ht="15" customHeight="1" x14ac:dyDescent="0.3"/>
    <row r="62" ht="15" customHeight="1" x14ac:dyDescent="0.3"/>
    <row r="63" ht="15" customHeight="1" x14ac:dyDescent="0.3"/>
    <row r="64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</sheetData>
  <mergeCells count="1">
    <mergeCell ref="A1:E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</vt:lpstr>
      <vt:lpstr>обед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2022-12-26T09:41:35Z</dcterms:modified>
</cp:coreProperties>
</file>